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mc:AlternateContent xmlns:mc="http://schemas.openxmlformats.org/markup-compatibility/2006">
    <mc:Choice Requires="x15">
      <x15ac:absPath xmlns:x15ac="http://schemas.microsoft.com/office/spreadsheetml/2010/11/ac" url="C:\Users\TPTCGUEST\Desktop\"/>
    </mc:Choice>
  </mc:AlternateContent>
  <bookViews>
    <workbookView xWindow="0" yWindow="0" windowWidth="20490" windowHeight="7320"/>
  </bookViews>
  <sheets>
    <sheet name="grants" sheetId="1" r:id="rId1"/>
    <sheet name="actualDates" sheetId="2" r:id="rId2"/>
    <sheet name="applicationTransaction" sheetId="3" r:id="rId3"/>
    <sheet name="beneficiaryLocation" sheetId="4" r:id="rId4"/>
    <sheet name="classifications" sheetId="5" r:id="rId5"/>
    <sheet name="commitmentTransaction" sheetId="6" r:id="rId6"/>
    <sheet name="disbursementTransaction" sheetId="7" r:id="rId7"/>
    <sheet name="fun_location" sheetId="8" r:id="rId8"/>
    <sheet name="fundingOrganization" sheetId="9" r:id="rId9"/>
    <sheet name="fundingType" sheetId="10" r:id="rId10"/>
    <sheet name="grantProgramme" sheetId="11" r:id="rId11"/>
    <sheet name="plannedDates" sheetId="12" r:id="rId12"/>
    <sheet name="rec_location" sheetId="13" r:id="rId13"/>
    <sheet name="recipientOrganization" sheetId="14" r:id="rId14"/>
    <sheet name="relatedDocument" sheetId="15" r:id="rId15"/>
  </sheets>
  <definedNames>
    <definedName name="_xlnm._FilterDatabase" localSheetId="0" hidden="1">grants!$A$1:$AQ$1</definedName>
  </definedNames>
  <calcPr calcId="17102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M8" i="1" l="1"/>
  <c r="M14" i="1"/>
  <c r="G23" i="1"/>
  <c r="H23" i="1"/>
  <c r="M23" i="1"/>
  <c r="M29" i="1"/>
  <c r="M118" i="1"/>
  <c r="M12" i="1"/>
  <c r="G79" i="1"/>
  <c r="H79" i="1"/>
  <c r="M79" i="1"/>
  <c r="F163" i="1"/>
  <c r="G163" i="1"/>
  <c r="H163" i="1"/>
  <c r="M163" i="1"/>
  <c r="M21" i="1"/>
  <c r="M131" i="1"/>
  <c r="M40" i="1"/>
  <c r="M44" i="1"/>
  <c r="M47" i="1"/>
  <c r="M50" i="1"/>
  <c r="M53" i="1"/>
  <c r="M55" i="1"/>
  <c r="M56" i="1"/>
  <c r="M141" i="1"/>
  <c r="M70" i="1"/>
  <c r="M88" i="1"/>
  <c r="M30" i="1"/>
  <c r="M92" i="1"/>
  <c r="M98" i="1"/>
  <c r="M101" i="1"/>
  <c r="M107" i="1"/>
  <c r="M103" i="1"/>
  <c r="M104" i="1"/>
  <c r="M108" i="1"/>
  <c r="M113" i="1"/>
  <c r="M114" i="1"/>
  <c r="M126" i="1"/>
  <c r="M112" i="1"/>
  <c r="M130" i="1"/>
  <c r="M132" i="1"/>
  <c r="M134" i="1"/>
  <c r="M136" i="1"/>
  <c r="M138" i="1"/>
  <c r="M142" i="1"/>
  <c r="M143" i="1"/>
  <c r="M144" i="1"/>
  <c r="M145" i="1"/>
  <c r="M146" i="1"/>
  <c r="M11" i="1"/>
  <c r="M149" i="1"/>
  <c r="M158" i="1"/>
  <c r="M159" i="1"/>
  <c r="M164" i="1"/>
  <c r="M125" i="1"/>
  <c r="M135" i="1"/>
  <c r="M115" i="1"/>
  <c r="M128" i="1"/>
  <c r="M102" i="1"/>
  <c r="M106" i="1"/>
  <c r="M43" i="1"/>
  <c r="M139" i="1"/>
  <c r="M122" i="1"/>
  <c r="M152" i="1"/>
  <c r="M68" i="1"/>
  <c r="M129" i="1"/>
  <c r="M39" i="1"/>
  <c r="M91" i="1"/>
  <c r="M78" i="1"/>
  <c r="M94" i="1"/>
  <c r="M84" i="1"/>
  <c r="G165" i="1"/>
  <c r="H165" i="1"/>
  <c r="M165" i="1"/>
  <c r="M97" i="1"/>
  <c r="M157" i="1"/>
  <c r="M57" i="1"/>
  <c r="M46" i="1"/>
  <c r="M74" i="1"/>
  <c r="M123" i="1"/>
  <c r="M110" i="1"/>
  <c r="M52" i="1"/>
  <c r="M111" i="1"/>
  <c r="M153" i="1"/>
  <c r="M63" i="1"/>
  <c r="M148" i="1"/>
  <c r="M75" i="1"/>
  <c r="M18" i="1"/>
  <c r="M7" i="1"/>
  <c r="M34" i="1"/>
  <c r="M24" i="1"/>
  <c r="M121" i="1"/>
  <c r="M66" i="1"/>
  <c r="M109" i="1"/>
  <c r="M15" i="1"/>
  <c r="F9" i="1"/>
  <c r="M9" i="1"/>
  <c r="M20" i="1"/>
  <c r="M22" i="1"/>
  <c r="G62" i="1"/>
  <c r="H62" i="1"/>
  <c r="M62" i="1"/>
  <c r="M116" i="1"/>
  <c r="M117" i="1"/>
  <c r="M119" i="1"/>
  <c r="M151" i="1"/>
  <c r="M61" i="1"/>
  <c r="M67" i="1"/>
  <c r="M25" i="1"/>
  <c r="M162" i="1"/>
  <c r="M69" i="1"/>
  <c r="M49" i="1"/>
  <c r="M60" i="1"/>
  <c r="M93" i="1"/>
  <c r="M48" i="1"/>
  <c r="M150" i="1"/>
  <c r="M3" i="1"/>
  <c r="G35" i="1"/>
  <c r="H35" i="1"/>
  <c r="M35" i="1"/>
  <c r="M13" i="1"/>
  <c r="M64" i="1"/>
  <c r="G76" i="1"/>
  <c r="H76" i="1"/>
  <c r="M76" i="1"/>
  <c r="M89" i="1"/>
  <c r="M100" i="1"/>
  <c r="M133" i="1"/>
  <c r="M137" i="1"/>
  <c r="M5" i="1"/>
  <c r="M147" i="1"/>
  <c r="M90" i="1"/>
  <c r="M31" i="1"/>
  <c r="M127" i="1"/>
  <c r="M81" i="1"/>
  <c r="M155" i="1"/>
  <c r="M10" i="1"/>
  <c r="M59" i="1"/>
  <c r="M6" i="1"/>
  <c r="M28" i="1"/>
  <c r="M36" i="1"/>
  <c r="M51" i="1"/>
  <c r="M80" i="1"/>
  <c r="M85" i="1"/>
  <c r="M86" i="1"/>
  <c r="M105" i="1"/>
  <c r="M95" i="1"/>
  <c r="M58" i="1"/>
  <c r="M17" i="1"/>
  <c r="M54" i="1"/>
  <c r="M166" i="1"/>
  <c r="M72" i="1"/>
  <c r="M2" i="1"/>
  <c r="M87" i="1"/>
  <c r="M83" i="1"/>
  <c r="M156" i="1"/>
  <c r="M45" i="1"/>
  <c r="M71" i="1"/>
  <c r="M120" i="1"/>
  <c r="M82" i="1"/>
  <c r="M160" i="1"/>
  <c r="M73" i="1"/>
  <c r="M37" i="1"/>
  <c r="M77" i="1"/>
  <c r="M99" i="1"/>
  <c r="M42" i="1"/>
  <c r="M38" i="1"/>
  <c r="M27" i="1"/>
  <c r="M140" i="1"/>
  <c r="M161" i="1"/>
  <c r="M154" i="1"/>
  <c r="M96" i="1"/>
  <c r="M41" i="1"/>
  <c r="M124" i="1"/>
  <c r="M65" i="1"/>
  <c r="M4" i="1"/>
  <c r="M16" i="1"/>
  <c r="M19" i="1"/>
  <c r="M26" i="1"/>
  <c r="M32" i="1"/>
  <c r="M33" i="1"/>
</calcChain>
</file>

<file path=xl/sharedStrings.xml><?xml version="1.0" encoding="utf-8"?>
<sst xmlns="http://schemas.openxmlformats.org/spreadsheetml/2006/main" count="4386" uniqueCount="2191">
  <si>
    <t>Identifier</t>
  </si>
  <si>
    <t>Title</t>
  </si>
  <si>
    <t>Description</t>
  </si>
  <si>
    <t>Currency</t>
  </si>
  <si>
    <t>Amount Applied For</t>
  </si>
  <si>
    <t>Amount Awarded</t>
  </si>
  <si>
    <t>Amount Disbursed</t>
  </si>
  <si>
    <t>Award Date</t>
  </si>
  <si>
    <t>URL</t>
  </si>
  <si>
    <t>Planned Dates:Start Date</t>
  </si>
  <si>
    <t>Planned Dates:End Date</t>
  </si>
  <si>
    <t>Planned Dates:Duration (months)</t>
  </si>
  <si>
    <t>Recipient Org:Identifier</t>
  </si>
  <si>
    <t>Recipient Org:Name</t>
  </si>
  <si>
    <t>Recipient Org:Charity Number</t>
  </si>
  <si>
    <t>Recipient Org:Company Number</t>
  </si>
  <si>
    <t>Recipient Org:Street Address</t>
  </si>
  <si>
    <t>Recipient Org:City</t>
  </si>
  <si>
    <t>Recipient Org:County</t>
  </si>
  <si>
    <t>Recipient Org:Country</t>
  </si>
  <si>
    <t>Recipient Org:Postal Code</t>
  </si>
  <si>
    <t>Recipient Org:Description</t>
  </si>
  <si>
    <t>Recipient Org:Web Address</t>
  </si>
  <si>
    <t>Beneficiary Location:Name</t>
  </si>
  <si>
    <t>Beneficiary Location:Country Code</t>
  </si>
  <si>
    <t>Beneficiary Location:Latitude</t>
  </si>
  <si>
    <t>Beneficiary Location:Longitude</t>
  </si>
  <si>
    <t>Beneficiary Location:Geographic Code</t>
  </si>
  <si>
    <t>Beneficiary Location:Geographic Code Type</t>
  </si>
  <si>
    <t>Funding Org:Identifier</t>
  </si>
  <si>
    <t>Funding Org:Name</t>
  </si>
  <si>
    <t>Funding Org:Department</t>
  </si>
  <si>
    <t>Grant Programme:Code</t>
  </si>
  <si>
    <t>Grant Programme:Title</t>
  </si>
  <si>
    <t>Grant Programme:URL</t>
  </si>
  <si>
    <t>From an open call?</t>
  </si>
  <si>
    <t>Related Activity</t>
  </si>
  <si>
    <t>Last modified</t>
  </si>
  <si>
    <t>Data Source</t>
  </si>
  <si>
    <t>Actual Dates:Title</t>
  </si>
  <si>
    <t>Actual Dates:Start Date</t>
  </si>
  <si>
    <t>Actual Dates:End Date</t>
  </si>
  <si>
    <t>Actual Dates:Duration (months)</t>
  </si>
  <si>
    <t>Actual Dates:Description</t>
  </si>
  <si>
    <t>Actual Dates:Last modified</t>
  </si>
  <si>
    <t>Beneficiary Location:Identifier</t>
  </si>
  <si>
    <t>Beneficiary Location:Description</t>
  </si>
  <si>
    <t>Beneficiary Location:Last modified</t>
  </si>
  <si>
    <t>Classifications:Vocabulary</t>
  </si>
  <si>
    <t>Classifications:Code</t>
  </si>
  <si>
    <t>Classifications:Title</t>
  </si>
  <si>
    <t>Classifications:Description</t>
  </si>
  <si>
    <t>Classifications:URL</t>
  </si>
  <si>
    <t>Classifications:Last modified</t>
  </si>
  <si>
    <t>Funding Org:Location:Identifier</t>
  </si>
  <si>
    <t>Funding Org:Location:Name</t>
  </si>
  <si>
    <t>Funding Org:Location:Country Code</t>
  </si>
  <si>
    <t>Funding Org:Location:Latitude</t>
  </si>
  <si>
    <t>Funding Org:Location:Longitude</t>
  </si>
  <si>
    <t>Funding Org:Location:Description</t>
  </si>
  <si>
    <t>Funding Org:Location:Geographic Code</t>
  </si>
  <si>
    <t>Funding Org:Location:Geographic Code Type</t>
  </si>
  <si>
    <t>Funding Org:Location:Last modified</t>
  </si>
  <si>
    <t>Funding Org:Contact Name</t>
  </si>
  <si>
    <t>Funding Org:Charity Number</t>
  </si>
  <si>
    <t>Funding Org:Company Number</t>
  </si>
  <si>
    <t>Funding Org:Street Address</t>
  </si>
  <si>
    <t>Funding Org:City</t>
  </si>
  <si>
    <t>Funding Org:County</t>
  </si>
  <si>
    <t>Funding Org:Country</t>
  </si>
  <si>
    <t>Funding Org:Postal Code</t>
  </si>
  <si>
    <t>Funding Org:Phone Number</t>
  </si>
  <si>
    <t>Funding Org:Alternate Name</t>
  </si>
  <si>
    <t>Funding Org:Email</t>
  </si>
  <si>
    <t>Funding Org:Description</t>
  </si>
  <si>
    <t>Funding Org:Organisation Type</t>
  </si>
  <si>
    <t>Funding Org:Web Address</t>
  </si>
  <si>
    <t>Funding Org:Last modified</t>
  </si>
  <si>
    <t>Funding Type:Vocabulary</t>
  </si>
  <si>
    <t>Funding Type:Code</t>
  </si>
  <si>
    <t>Funding Type:Title</t>
  </si>
  <si>
    <t>Funding Type:Description</t>
  </si>
  <si>
    <t>Funding Type:URL</t>
  </si>
  <si>
    <t>Funding Type:Last modified</t>
  </si>
  <si>
    <t>Grant Programme:Description</t>
  </si>
  <si>
    <t>Grant Programme:Last modified</t>
  </si>
  <si>
    <t>Planned Dates:Title</t>
  </si>
  <si>
    <t>Planned Dates:Description</t>
  </si>
  <si>
    <t>Planned Dates:Last modified</t>
  </si>
  <si>
    <t>Recipient Org:Location:Identifier</t>
  </si>
  <si>
    <t>Recipient Org:Location:Name</t>
  </si>
  <si>
    <t>Recipient Org:Location:Country Code</t>
  </si>
  <si>
    <t>Recipient Org:Location:Latitude</t>
  </si>
  <si>
    <t>Recipient Org:Location:Longitude</t>
  </si>
  <si>
    <t>Recipient Org:Location:Description</t>
  </si>
  <si>
    <t>Recipient Org:Location:Geographic Code</t>
  </si>
  <si>
    <t>Recipient Org:Location:Geographic Code Type</t>
  </si>
  <si>
    <t>Recipient Org:Location:Last modified</t>
  </si>
  <si>
    <t>Recipient Org:Department</t>
  </si>
  <si>
    <t>Recipient Org:Contact Name</t>
  </si>
  <si>
    <t>Recipient Org:Phone Number</t>
  </si>
  <si>
    <t>Recipient Org:Alternate Name</t>
  </si>
  <si>
    <t>Recipient Org:Email</t>
  </si>
  <si>
    <t>Recipient Org:Organisation Type</t>
  </si>
  <si>
    <t>Recipient Org:Last modified</t>
  </si>
  <si>
    <t>Related Document:Identifier</t>
  </si>
  <si>
    <t>Related Document:Title</t>
  </si>
  <si>
    <t>Related Document:Web Address</t>
  </si>
  <si>
    <t>Related Document:Description</t>
  </si>
  <si>
    <t>Related Document:Document Type</t>
  </si>
  <si>
    <t>Related Document:Last modified</t>
  </si>
  <si>
    <t>Community Business Fund (CBF)</t>
  </si>
  <si>
    <t>Empowering Places</t>
  </si>
  <si>
    <t>Housing</t>
  </si>
  <si>
    <t>Initial Grants Programme (IGP)</t>
  </si>
  <si>
    <t>Innovation and Infrastructure (IIF)</t>
  </si>
  <si>
    <t>More Than a Pub Delivery</t>
  </si>
  <si>
    <t>Peer Network Programme</t>
  </si>
  <si>
    <t>Wholesale / Blended - Community Shares Booster Programme</t>
  </si>
  <si>
    <t>Wholesale / Blended - Key Fund</t>
  </si>
  <si>
    <t>Wholesale / Blended - SASC</t>
  </si>
  <si>
    <t>Kiveton Park and Wales Community Development Trust</t>
  </si>
  <si>
    <t>Beeston Community Enterprises Limited</t>
  </si>
  <si>
    <t>Shotley Heritage Community Benefit Society Limited</t>
  </si>
  <si>
    <t>B Active N B Fit Community Interest Company</t>
  </si>
  <si>
    <t>Bristol Community Ferry Boats Ltd</t>
  </si>
  <si>
    <t>Spitfire Advice and Support Services Ltd</t>
  </si>
  <si>
    <t>Southville Community Development Association</t>
  </si>
  <si>
    <t>Ancoats Dispensary Trust</t>
  </si>
  <si>
    <t>Lyme Regis Development Trust</t>
  </si>
  <si>
    <t>Wythenshawe AFC Limited</t>
  </si>
  <si>
    <t>Brampton and Beyond Community Trust</t>
  </si>
  <si>
    <t>The Florence Institute Limited</t>
  </si>
  <si>
    <t>Castleford Heritage Trust</t>
  </si>
  <si>
    <t>Sikh Community and Youth Service (SCYS)</t>
  </si>
  <si>
    <t>Nottingham Play Forum Ltd</t>
  </si>
  <si>
    <t>Amble Development Trust</t>
  </si>
  <si>
    <t>Heeley Development Trust</t>
  </si>
  <si>
    <t>Crediton Community Bookshop Limited</t>
  </si>
  <si>
    <t>Your Community Hub Community Interest Company</t>
  </si>
  <si>
    <t>Highgate Family Support Centre</t>
  </si>
  <si>
    <t>Stepney City Farm</t>
  </si>
  <si>
    <t>Thurcroft Institute &amp; Recreation Ground (TIRG)</t>
  </si>
  <si>
    <t>Houghton and Wyton Community Shop Ltd</t>
  </si>
  <si>
    <t>Sheffield Community Media Limited</t>
  </si>
  <si>
    <t>Bermondsey Community Kitchen CIC</t>
  </si>
  <si>
    <t>Coatham House Enterprises</t>
  </si>
  <si>
    <t>All Saints Action Network</t>
  </si>
  <si>
    <t>Aveley Village Community Forum Ltd</t>
  </si>
  <si>
    <t>Bradnet Ltd</t>
  </si>
  <si>
    <t>Bridgewater YMCA</t>
  </si>
  <si>
    <t>Highfields Community Association</t>
  </si>
  <si>
    <t>Poole Communities Trust</t>
  </si>
  <si>
    <t>Southmead Development Trust</t>
  </si>
  <si>
    <t>Squash Nutrition</t>
  </si>
  <si>
    <t>The Friends of Kensal Rise Library</t>
  </si>
  <si>
    <t>Tiber Community Building</t>
  </si>
  <si>
    <t>The New Mechanics Institution Preservation Trust Ltd</t>
  </si>
  <si>
    <t>Highfield Community Centre</t>
  </si>
  <si>
    <t>Sutton Community Farm</t>
  </si>
  <si>
    <t>Ideal for All Ltd</t>
  </si>
  <si>
    <t>Brixton Green</t>
  </si>
  <si>
    <t>Windmill Hill City Farm Ltd</t>
  </si>
  <si>
    <t>Inspired Neighbourhoods Community Interest Company</t>
  </si>
  <si>
    <t>Future Wolverton Limited</t>
  </si>
  <si>
    <t>OrganicLea Ltd</t>
  </si>
  <si>
    <t>Frome Cheese and Grain Ltd</t>
  </si>
  <si>
    <t>A B&amp;B CIC</t>
  </si>
  <si>
    <t>Holborn Community Association</t>
  </si>
  <si>
    <t>Limehouse Project</t>
  </si>
  <si>
    <t>Abram Ward Community Cooperative</t>
  </si>
  <si>
    <t>The Wharton Trust</t>
  </si>
  <si>
    <t>Nova Wakefield District Ltd</t>
  </si>
  <si>
    <t>Centre4 Ltd</t>
  </si>
  <si>
    <t>Real Ideas Organisation Community Interest Company (RIO)</t>
  </si>
  <si>
    <t>B-Inspired (The Braunstone Foundation)</t>
  </si>
  <si>
    <t>Marsh Farm Futures Community Interest Company</t>
  </si>
  <si>
    <t>Wellbeing Enterprises CIC</t>
  </si>
  <si>
    <t>Heeley City Farm</t>
  </si>
  <si>
    <t>Action for Business Ltd</t>
  </si>
  <si>
    <t>Calico Homes Ltd.</t>
  </si>
  <si>
    <t>Community Foundation for Calderdale</t>
  </si>
  <si>
    <t>Goodwin Development Trust</t>
  </si>
  <si>
    <t>Manor and Castle Development Trust</t>
  </si>
  <si>
    <t>North Smethwick Community Development Trust</t>
  </si>
  <si>
    <t>Redcar Development Trust</t>
  </si>
  <si>
    <t>Partnership Learning</t>
  </si>
  <si>
    <t>Heart of Hastings Community Land Trust</t>
  </si>
  <si>
    <t>Bevendean Community Pub</t>
  </si>
  <si>
    <t>Hallbankgate Hub</t>
  </si>
  <si>
    <t>YES Brixham</t>
  </si>
  <si>
    <t>Myatt's Fields Park Project</t>
  </si>
  <si>
    <t>Westbury Sub Mendip Community Shop Ltd</t>
  </si>
  <si>
    <t>Cuckmere Community Bus Ltd</t>
  </si>
  <si>
    <t>Kirkgate Arts</t>
  </si>
  <si>
    <t>Station House Community Connections</t>
  </si>
  <si>
    <t>Meltham Carlile Community Interest Company</t>
  </si>
  <si>
    <t>The White Rock Trust</t>
  </si>
  <si>
    <t>DERic</t>
  </si>
  <si>
    <t>Onion Collective Community Interest Company</t>
  </si>
  <si>
    <t>The Plunkett Foundation</t>
  </si>
  <si>
    <t>Repowering Ltd</t>
  </si>
  <si>
    <t>Community Catalysts</t>
  </si>
  <si>
    <t>The Real Farming Trust</t>
  </si>
  <si>
    <t>WikiHouse Foundation</t>
  </si>
  <si>
    <t>Villagers Pub, Blackheath</t>
  </si>
  <si>
    <t>Pavenham Community Pub Ltd</t>
  </si>
  <si>
    <t>Craufurd Arms Community Group</t>
  </si>
  <si>
    <t>The Amp Community Pub Ltd</t>
  </si>
  <si>
    <t>Holywell Inn, Holywell Green, West Yorkshire</t>
  </si>
  <si>
    <t>Abingdon Arms, Beckley, Oxfordshire</t>
  </si>
  <si>
    <t>Berney Arms, Norwich</t>
  </si>
  <si>
    <t>Blue Room co-operative limited</t>
  </si>
  <si>
    <t>Brocklesby Hunt Pub, Goxhill, North Lincolnshire</t>
  </si>
  <si>
    <t>Centurion Pub, Vicars Cross, Chester, Centurion Community Action Group (CCAG)</t>
  </si>
  <si>
    <t>Chequers Inn Ash Society Limited</t>
  </si>
  <si>
    <t>Covenham Plough Community Hub</t>
  </si>
  <si>
    <t>Friends of the Bay Horse Limited, Murton, Yorkshire</t>
  </si>
  <si>
    <t>Gardeners Rest, Neepsend</t>
  </si>
  <si>
    <t>Half Moon, Balcombe</t>
  </si>
  <si>
    <t>Hand and Heart Pub, Peterborough, Cambridgeshire</t>
  </si>
  <si>
    <t>Hare and Hounds, Harlton</t>
  </si>
  <si>
    <t>Irthington Parish Community Pubs Ltd, Cumbria</t>
  </si>
  <si>
    <t>Kings Arms, Heaton</t>
  </si>
  <si>
    <t>Norton Lindsey New Inn Salvation Squad</t>
  </si>
  <si>
    <t>Old Inn, Hawkchurch</t>
  </si>
  <si>
    <t>Porcupine Pub, Mottingham, London</t>
  </si>
  <si>
    <t>Red Lion Cheswardine Community Project Limited</t>
  </si>
  <si>
    <t>Red Lion Reloaded</t>
  </si>
  <si>
    <t>Sebastopol Community Pub</t>
  </si>
  <si>
    <t>Silsoe Community Hub, Bedfordshire</t>
  </si>
  <si>
    <t>Sir Charles Napier Inn, Blackburn</t>
  </si>
  <si>
    <t>The Black Swan, Monxton</t>
  </si>
  <si>
    <t>The Five Bells, Nether Wallop, Hampshire</t>
  </si>
  <si>
    <t>The Fox Inn, Garboldisham</t>
  </si>
  <si>
    <t>The George, Wickham Market</t>
  </si>
  <si>
    <t>The Lion, Lamarsh</t>
  </si>
  <si>
    <t>The Plough Inn, Durrington</t>
  </si>
  <si>
    <t>The Spotted Cow</t>
  </si>
  <si>
    <t>The Swan Inn, Worlingworth, Suffolk</t>
  </si>
  <si>
    <t>The Tebworth Community Pub (formerly the Queens Head)</t>
  </si>
  <si>
    <t>The Thorold Arms Community Benefit Society Ltd</t>
  </si>
  <si>
    <t>The Walkhampton Inn, Yelverton, Devon</t>
  </si>
  <si>
    <t>Three Tuns, Guilden Morden, South Cambridgeshire</t>
  </si>
  <si>
    <t>White Hart, Bratton Fleming</t>
  </si>
  <si>
    <t>White Horse</t>
  </si>
  <si>
    <t>The Old Red Lion Public House</t>
  </si>
  <si>
    <t>The Bell, Winsham</t>
  </si>
  <si>
    <t>The Harrow, Stockbury</t>
  </si>
  <si>
    <t>Social Enterprise Acumen CIC</t>
  </si>
  <si>
    <t>Company of Community Organisers</t>
  </si>
  <si>
    <t>Project Dirt</t>
  </si>
  <si>
    <t>Regen SW</t>
  </si>
  <si>
    <t>Supporters Direct</t>
  </si>
  <si>
    <t>Upper Norwood library Trust</t>
  </si>
  <si>
    <t>Impact Hub Brixton</t>
  </si>
  <si>
    <t>The Eden Project</t>
  </si>
  <si>
    <t>Co-operatives UK</t>
  </si>
  <si>
    <t>Octopus Community Network</t>
  </si>
  <si>
    <t>Locality</t>
  </si>
  <si>
    <t>Nenthead Chapel Enterprise Limited</t>
  </si>
  <si>
    <t>Pennine Community Power Limited</t>
  </si>
  <si>
    <t>Whistlewood Common Limited</t>
  </si>
  <si>
    <t>Friends of Stretford Public Hall</t>
  </si>
  <si>
    <t>Leeds Community Homes</t>
  </si>
  <si>
    <t>Sheffield Renewables</t>
  </si>
  <si>
    <t>Grimsby Community Energy Limited</t>
  </si>
  <si>
    <t>Vauxhall Neighborhood Council Limited</t>
  </si>
  <si>
    <t>Theatre Royal Wakefield</t>
  </si>
  <si>
    <t>Levenshulme Inspire Community Enterprises Community Interest Company</t>
  </si>
  <si>
    <t>Beverley Cherry Tree Community Centre</t>
  </si>
  <si>
    <t>Child Dynamix</t>
  </si>
  <si>
    <t>Bristol Community Energy Limited</t>
  </si>
  <si>
    <t>Your Community Hub CIC</t>
  </si>
  <si>
    <t>Southmead Development Trust - Cafe</t>
  </si>
  <si>
    <t>Southmead Development Trust - Youth Centre</t>
  </si>
  <si>
    <t>North Smethwick Development Trust</t>
  </si>
  <si>
    <t>Community Powerhouses</t>
  </si>
  <si>
    <t>Lived Experience: growing a CB support provider</t>
  </si>
  <si>
    <t>Plunkett Foundation: Community Controlled Care</t>
  </si>
  <si>
    <t>Creating Community Energy Businesses in London</t>
  </si>
  <si>
    <t>Building the Business Case for Community-led Care</t>
  </si>
  <si>
    <t>WikiHouse OpenChain BETA</t>
  </si>
  <si>
    <t>Bristol Energy Co-operative - Lawrence Weston Solar</t>
  </si>
  <si>
    <t>S26 6LR</t>
  </si>
  <si>
    <t>IP9 1DX</t>
  </si>
  <si>
    <t>E17 9AH</t>
  </si>
  <si>
    <t>WR6 5HJ</t>
  </si>
  <si>
    <t>WR6 5DE</t>
  </si>
  <si>
    <t>WR6 5PH</t>
  </si>
  <si>
    <t>SR2 8AH</t>
  </si>
  <si>
    <t>SR1 2ES</t>
  </si>
  <si>
    <t>SR1 2JH</t>
  </si>
  <si>
    <t>BS1 6QF</t>
  </si>
  <si>
    <t>BS2 0RN</t>
  </si>
  <si>
    <t>BS3 4JY</t>
  </si>
  <si>
    <t>B35 7PR</t>
  </si>
  <si>
    <t>B35 6LJ</t>
  </si>
  <si>
    <t>B35 7LJ</t>
  </si>
  <si>
    <t>BS31QG</t>
  </si>
  <si>
    <t>BS33DN</t>
  </si>
  <si>
    <t>BS32PT</t>
  </si>
  <si>
    <t>M4 6EE</t>
  </si>
  <si>
    <t>DT73DB</t>
  </si>
  <si>
    <t>M22 4WX</t>
  </si>
  <si>
    <t>M22 4US</t>
  </si>
  <si>
    <t>M22 4QR</t>
  </si>
  <si>
    <t>CA8 1BW</t>
  </si>
  <si>
    <t>CA6 6DR</t>
  </si>
  <si>
    <t>CA8 2LY</t>
  </si>
  <si>
    <t>L8 4RF</t>
  </si>
  <si>
    <t>L8 5UB</t>
  </si>
  <si>
    <t>L8 9SJ</t>
  </si>
  <si>
    <t>WF10 1JL</t>
  </si>
  <si>
    <t>WF10 3DE</t>
  </si>
  <si>
    <t>WF10 5JE</t>
  </si>
  <si>
    <t>B21 0LG</t>
  </si>
  <si>
    <t>B18 4PG</t>
  </si>
  <si>
    <t>B21 9QL</t>
  </si>
  <si>
    <t>NG1 4FY</t>
  </si>
  <si>
    <t>NG1 4FW</t>
  </si>
  <si>
    <t>NG3 1FG</t>
  </si>
  <si>
    <t>NE65 0DT</t>
  </si>
  <si>
    <t>NE65 0NH</t>
  </si>
  <si>
    <t>NE65 0SJ</t>
  </si>
  <si>
    <t>S8 9TF</t>
  </si>
  <si>
    <t>S2 3AQ</t>
  </si>
  <si>
    <t>S2 3AJ</t>
  </si>
  <si>
    <t>EX17 3AH</t>
  </si>
  <si>
    <t>EX17 3JA</t>
  </si>
  <si>
    <t>EX17 3AX</t>
  </si>
  <si>
    <t>DN32 8BX</t>
  </si>
  <si>
    <t>B12 0YL</t>
  </si>
  <si>
    <t>B6 5BN</t>
  </si>
  <si>
    <t>B11 4RG</t>
  </si>
  <si>
    <t>E1 3DG</t>
  </si>
  <si>
    <t>E1 0NP</t>
  </si>
  <si>
    <t>E1 0NB</t>
  </si>
  <si>
    <t>S66 9LB</t>
  </si>
  <si>
    <t>S66 9AE</t>
  </si>
  <si>
    <t>PE28 2AX</t>
  </si>
  <si>
    <t>PE28 2AA</t>
  </si>
  <si>
    <t>PE28 2BS</t>
  </si>
  <si>
    <t>S2 1AS</t>
  </si>
  <si>
    <t>S3 9DD</t>
  </si>
  <si>
    <t>S9 3QS</t>
  </si>
  <si>
    <t>SE16 3UQ</t>
  </si>
  <si>
    <t>SE16 2BS</t>
  </si>
  <si>
    <t>SE16 2BL</t>
  </si>
  <si>
    <t>TS6 6QT</t>
  </si>
  <si>
    <t>TS6 6AZ</t>
  </si>
  <si>
    <t>TS6 6QJ</t>
  </si>
  <si>
    <t>WV2 1EL</t>
  </si>
  <si>
    <t>WV1 3SA</t>
  </si>
  <si>
    <t>WV4 6EL</t>
  </si>
  <si>
    <t>RM15 4BX</t>
  </si>
  <si>
    <t>RM15 4HD</t>
  </si>
  <si>
    <t>RM15 4PB</t>
  </si>
  <si>
    <t>BD1 4QA</t>
  </si>
  <si>
    <t>BD3 8LP</t>
  </si>
  <si>
    <t>BD8 9NN</t>
  </si>
  <si>
    <t>TA24 5AP</t>
  </si>
  <si>
    <t>TA24 5AY</t>
  </si>
  <si>
    <t>TA24 5BP</t>
  </si>
  <si>
    <t>LE2 0DS</t>
  </si>
  <si>
    <t>LE2 0DR</t>
  </si>
  <si>
    <t>LE2 0DX</t>
  </si>
  <si>
    <t>BH12 2EA</t>
  </si>
  <si>
    <t>BH12 4EW</t>
  </si>
  <si>
    <t>BH12 3JE</t>
  </si>
  <si>
    <t>BS10 5PY</t>
  </si>
  <si>
    <t>BS10 6AS</t>
  </si>
  <si>
    <t>BS10 5PF</t>
  </si>
  <si>
    <t>L8 1YR</t>
  </si>
  <si>
    <t>L8 1XH</t>
  </si>
  <si>
    <t>L8 8LR</t>
  </si>
  <si>
    <t>NW10 5JA</t>
  </si>
  <si>
    <t>NW10 4JG</t>
  </si>
  <si>
    <t>NW10 5SN</t>
  </si>
  <si>
    <t>L80TP</t>
  </si>
  <si>
    <t>L81YU</t>
  </si>
  <si>
    <t>L80RN</t>
  </si>
  <si>
    <t>SN1 5HS</t>
  </si>
  <si>
    <t>SN1 5ET</t>
  </si>
  <si>
    <t>HP2 5SB</t>
  </si>
  <si>
    <t>SM6 0SH</t>
  </si>
  <si>
    <t>WS10 9QA</t>
  </si>
  <si>
    <t>B68 9AG</t>
  </si>
  <si>
    <t>B66 1JE</t>
  </si>
  <si>
    <t>SW9 8TZ</t>
  </si>
  <si>
    <t>SE24 0LN</t>
  </si>
  <si>
    <t>SW2 2SD</t>
  </si>
  <si>
    <t>BS3 4EA</t>
  </si>
  <si>
    <t>BS1 6PA</t>
  </si>
  <si>
    <t>BS3 5LA</t>
  </si>
  <si>
    <t>BD109JB</t>
  </si>
  <si>
    <t>BD21JX</t>
  </si>
  <si>
    <t>BD182NR</t>
  </si>
  <si>
    <t>MK12 5NJ</t>
  </si>
  <si>
    <t>MK1 5HX</t>
  </si>
  <si>
    <t>MK12 6AT</t>
  </si>
  <si>
    <t>E4 7UH</t>
  </si>
  <si>
    <t>E17 5NB</t>
  </si>
  <si>
    <t>BA11 5AJ</t>
  </si>
  <si>
    <t>BA11 3DE</t>
  </si>
  <si>
    <t>BA11 2BN</t>
  </si>
  <si>
    <t>FY1 3PS</t>
  </si>
  <si>
    <t>FY2 9TD</t>
  </si>
  <si>
    <t>FY1 2QT</t>
  </si>
  <si>
    <t>WC1N 3PF</t>
  </si>
  <si>
    <t>EC1N 7SE</t>
  </si>
  <si>
    <t>E14 7EY</t>
  </si>
  <si>
    <t>E14 7GB</t>
  </si>
  <si>
    <t>E1 4FG</t>
  </si>
  <si>
    <t>SN1 5DA</t>
  </si>
  <si>
    <t>WN2 5EG</t>
  </si>
  <si>
    <t>TS24 8NS</t>
  </si>
  <si>
    <t>WF2 8AA</t>
  </si>
  <si>
    <t>WF11 0PJ</t>
  </si>
  <si>
    <t>DN33 1EU /</t>
  </si>
  <si>
    <t>DN3 1RD</t>
  </si>
  <si>
    <t>DN3 5LA</t>
  </si>
  <si>
    <t>PL1 4EL</t>
  </si>
  <si>
    <t>LE3 1SH</t>
  </si>
  <si>
    <t>LU3 3QB</t>
  </si>
  <si>
    <t>WA10 2BD</t>
  </si>
  <si>
    <t>WA9 2RT</t>
  </si>
  <si>
    <t>WA11 8SQ</t>
  </si>
  <si>
    <t>S2 3DT / S12 2LJ</t>
  </si>
  <si>
    <t>S2 2PL</t>
  </si>
  <si>
    <t>S2 1JP</t>
  </si>
  <si>
    <t>BD8 8BD</t>
  </si>
  <si>
    <t>BB11 5LZ</t>
  </si>
  <si>
    <t>HX3 5SX</t>
  </si>
  <si>
    <t>HX1 1UJ</t>
  </si>
  <si>
    <t>HU3 2LL</t>
  </si>
  <si>
    <t>S2 5HR</t>
  </si>
  <si>
    <t>S2 5QR</t>
  </si>
  <si>
    <t>S2 5JB</t>
  </si>
  <si>
    <t>S6 3NA</t>
  </si>
  <si>
    <t>B66 1BA</t>
  </si>
  <si>
    <t>TS10</t>
  </si>
  <si>
    <t>TS12</t>
  </si>
  <si>
    <t>TS13</t>
  </si>
  <si>
    <t>RM9 5QT</t>
  </si>
  <si>
    <t>TN34 1DT</t>
  </si>
  <si>
    <t>BN2 4TF</t>
  </si>
  <si>
    <t>CA8 2NJ</t>
  </si>
  <si>
    <t>TQ5 9DH</t>
  </si>
  <si>
    <t>S36 1EG</t>
  </si>
  <si>
    <t>SE5 9RA</t>
  </si>
  <si>
    <t>BA5 1HX</t>
  </si>
  <si>
    <t>BN20 0JR</t>
  </si>
  <si>
    <t>CA13 9PJ</t>
  </si>
  <si>
    <t>IP13 0QG</t>
  </si>
  <si>
    <t>HD9 4AE</t>
  </si>
  <si>
    <t>TN34 1JU</t>
  </si>
  <si>
    <t>SW9 9SP</t>
  </si>
  <si>
    <t>BS 20LT</t>
  </si>
  <si>
    <t>B66 3HH</t>
  </si>
  <si>
    <t>GU4 8RB</t>
  </si>
  <si>
    <t>MK43 7NN</t>
  </si>
  <si>
    <t>MK12 5LT</t>
  </si>
  <si>
    <t>OX3 8EX</t>
  </si>
  <si>
    <t>HX4 9AE</t>
  </si>
  <si>
    <t>OX3 9UU</t>
  </si>
  <si>
    <t>NR3 3LW</t>
  </si>
  <si>
    <t>FY1 3NX</t>
  </si>
  <si>
    <t>DN19 7HL</t>
  </si>
  <si>
    <t>CH3 5LL</t>
  </si>
  <si>
    <t>CT3 2ET</t>
  </si>
  <si>
    <t>LN11 0PE</t>
  </si>
  <si>
    <t>CA6 4QN</t>
  </si>
  <si>
    <t>YO19 5UQ</t>
  </si>
  <si>
    <t>S3 8AT</t>
  </si>
  <si>
    <t>RH17 6PA</t>
  </si>
  <si>
    <t>PE1 3BE</t>
  </si>
  <si>
    <t>CB23 1ES</t>
  </si>
  <si>
    <t>CA6 4NN</t>
  </si>
  <si>
    <t>BD9 5BS</t>
  </si>
  <si>
    <t>CV35 8JA</t>
  </si>
  <si>
    <t>EX13 5XD</t>
  </si>
  <si>
    <t>PE32 2NF</t>
  </si>
  <si>
    <t>SE9 4JN</t>
  </si>
  <si>
    <t>TF9 2RS</t>
  </si>
  <si>
    <t>NG23 7AE</t>
  </si>
  <si>
    <t>LN9 5RS</t>
  </si>
  <si>
    <t>MK45 4GP</t>
  </si>
  <si>
    <t>BB2 1PN</t>
  </si>
  <si>
    <t>SP11 8AW</t>
  </si>
  <si>
    <t>SO20 8HA</t>
  </si>
  <si>
    <t>IP22 2RZ</t>
  </si>
  <si>
    <t>IP13 0RA</t>
  </si>
  <si>
    <t>CO8 5EP</t>
  </si>
  <si>
    <t>SP4 8HB</t>
  </si>
  <si>
    <t>DE56 0TA</t>
  </si>
  <si>
    <t>IP13 7HZ</t>
  </si>
  <si>
    <t>LU7 9QB</t>
  </si>
  <si>
    <t>NG32 2HH</t>
  </si>
  <si>
    <t>PL20 6JY</t>
  </si>
  <si>
    <t>SG8 0JP</t>
  </si>
  <si>
    <t>EX31 4SA</t>
  </si>
  <si>
    <t>SG4 8RJ</t>
  </si>
  <si>
    <t>SL4 4PZ</t>
  </si>
  <si>
    <t>TA20 4HU</t>
  </si>
  <si>
    <t>ME9 7UH</t>
  </si>
  <si>
    <t>DH1 5BZ</t>
  </si>
  <si>
    <t>NE16</t>
  </si>
  <si>
    <t>N1 9QZ</t>
  </si>
  <si>
    <t>EX4 4RN</t>
  </si>
  <si>
    <t>OX20 1LH</t>
  </si>
  <si>
    <t>N1 6AH</t>
  </si>
  <si>
    <t>SE19 1TJ</t>
  </si>
  <si>
    <t>SW9 8PQ</t>
  </si>
  <si>
    <t>PL24 2SG</t>
  </si>
  <si>
    <t>M60 0AS</t>
  </si>
  <si>
    <t>N19 3RQ</t>
  </si>
  <si>
    <t>N1 6DR</t>
  </si>
  <si>
    <t>CA9 3PB</t>
  </si>
  <si>
    <t>HX5 9DB</t>
  </si>
  <si>
    <t>DE73 7NF</t>
  </si>
  <si>
    <t>TN34 2JJ</t>
  </si>
  <si>
    <t>M32 0AL</t>
  </si>
  <si>
    <t>LS9 0DG</t>
  </si>
  <si>
    <t>S2 3EE</t>
  </si>
  <si>
    <t>DN32 7DS</t>
  </si>
  <si>
    <t>L5 8YD</t>
  </si>
  <si>
    <t>WF1 2TE</t>
  </si>
  <si>
    <t>M19 3AR</t>
  </si>
  <si>
    <t>HU17 0AY</t>
  </si>
  <si>
    <t>HU9 3QB</t>
  </si>
  <si>
    <t>BS11 0RX</t>
  </si>
  <si>
    <t>Postcode of impact 1</t>
  </si>
  <si>
    <t>Postcode of impact 2</t>
  </si>
  <si>
    <t>Postcode of impact 3</t>
  </si>
  <si>
    <t xml:space="preserve">Brixton Green Ltd </t>
  </si>
  <si>
    <t>157 Elms Crescent</t>
  </si>
  <si>
    <t>Brixton</t>
  </si>
  <si>
    <t>London</t>
  </si>
  <si>
    <t>United Kingdom</t>
  </si>
  <si>
    <t>SW48QQ</t>
  </si>
  <si>
    <t>http://brixtongreen.org/</t>
  </si>
  <si>
    <t>Brixton Green was set up in 2008 by local residents. It is a non-profit community benefit society (registered with the FCA). Over 1,200 local people (who either live or work in Brixton) have become members.In November 2013, after 5 years of lobbying,  we convinced Lambeth Council to develop the site in partnership with the community.</t>
  </si>
  <si>
    <t xml:space="preserve">Windmill Hill City Farm Ltd </t>
  </si>
  <si>
    <t>01409415</t>
  </si>
  <si>
    <t>Philip Street</t>
  </si>
  <si>
    <t>Bedminster</t>
  </si>
  <si>
    <t>Bristol</t>
  </si>
  <si>
    <t>Windmill Hill City Farm was formed in 1976 by a volunteer group of local residents determined to see a piece of inner city wasteland put to more productive use, giving the local community the opportunity to experience farming in the heart of the city.
It offers educational, recreational and therapeutic facilities and activities for local people including a range of farmyard animals, community gardens, picnic area, café serving home-made food, an adventure playground, community building with meeting spaces, a five-a-side pitch, environmental and craft-based courses, and a nursery for children aged from nine months to five years old.
The City Farm is a company limited by guarantee (01409415) registered as a charity (277287). It is governed by a board of trustees according to the rules laid down in its memorandum and articles of association, which contain its charitable objects.</t>
  </si>
  <si>
    <t>06811925</t>
  </si>
  <si>
    <t xml:space="preserve">Wright Watson Enterprise Centre Thorp Garth </t>
  </si>
  <si>
    <t>BD10 9LD</t>
  </si>
  <si>
    <t xml:space="preserve">Bradford </t>
  </si>
  <si>
    <t>Inspired Neighbourhoods Community Interest Company is a regeneration and neighbourhood management organisation.
Inspired Neighbourhoods believes that with imagination and determination, communities can develop new thinking which will produce prosperity and diversity by being integrated into networks of trust and commitment. It aims to create a society which acknowledges the imperative of sharing risk and wealth, thus narrowing the gap between neighbourhoods.
Inspired Neighbourhoods seeks to harness the imagination and determination of a community to help it transfer itself.
The Inspired Neighbourhoods vision is for inclusive, just and prosperous neighbourhoods. Our Mission is to Lead on regeneration and neighbourhood management. Through community development and engagement we aim to empower people to influence decisions that affect their lives.</t>
  </si>
  <si>
    <t>http://www.incic.co.uk/</t>
  </si>
  <si>
    <t>Foundation House Aylesbury Street</t>
  </si>
  <si>
    <t>Wolverton</t>
  </si>
  <si>
    <t>Buckinghamshire</t>
  </si>
  <si>
    <t>MK125HX</t>
  </si>
  <si>
    <t>Future Wolverton's mission is to establish Wolverton as a thriving and sustainable town within the city of Milton Keynes: a town with an active and involved community which celebrates its past and seeks to protect and enhance the unique heritage whilst developing new business, housing and community facilities to ensure future prosperity.</t>
  </si>
  <si>
    <t>http://www.futurewolverton.org</t>
  </si>
  <si>
    <t>Heeley Development Trust (HDT) is a small, charitable development trust, founded by local volunteers, business people &amp; residents in 1996. 
 We have delivered youth, community, environmental and economic development projects in and around our neighbourhood for the last 20 years. 
 We are working hard, developing a diverse range of income, social enterprises and assets, all with the aim of making Heeley a great place to live, with a real sense of place, pride and community. Our projects include; Heeley People's Park, Sum Studios (saving a Grade 2 listed Victorian School and redeveloping as managed work space – this is bringing jobs and investment into our community), The Heeley Voice - a local magazine and Recycle Bikes – a social enterprise supporting disengaged young people to gain training, confidence, work experience and jobs.</t>
  </si>
  <si>
    <t>http://www.heeleydevtrust.com/index.htm</t>
  </si>
  <si>
    <t>Ash Tree Yard 62-68 Thirlwell Road</t>
  </si>
  <si>
    <t xml:space="preserve">Heeley Sheffield </t>
  </si>
  <si>
    <t>S89TF</t>
  </si>
  <si>
    <t>S669LB</t>
  </si>
  <si>
    <t>FY13PS</t>
  </si>
  <si>
    <t>05135926</t>
  </si>
  <si>
    <t>Hornbeam Cnetre 458 Hoe Street</t>
  </si>
  <si>
    <t>Walthamstow</t>
  </si>
  <si>
    <t>E179AH</t>
  </si>
  <si>
    <t>Organiclea is a community food project based in the Lea Valley in north-east London. We produce and distribute food and plants locally, and inspire and support others to do the same. With a workers’ cooperative at our core, we bring people together to take action towards a more just and sustainable society.</t>
  </si>
  <si>
    <t>04736751</t>
  </si>
  <si>
    <t xml:space="preserve">
The Cheese and Grain is a not-for-profit, member owned social enterprise and also a registered charity. Its main aim is to promote and boost Frome’s social, cultural and economic life. Anyone can hire our hall, meeting rooms, foyer or hot-desks. The Cheese and Grain has an important role in Frome because we can host meetings, large (up to 500 people in the main hall) and small (up to about 30 people in our mezzanine). </t>
  </si>
  <si>
    <t>Market Yard Justice Lane</t>
  </si>
  <si>
    <t>Frome</t>
  </si>
  <si>
    <t>Thurcroft</t>
  </si>
  <si>
    <t>Aveley</t>
  </si>
  <si>
    <t>Nottingham</t>
  </si>
  <si>
    <t>Poole</t>
  </si>
  <si>
    <t>Somerset</t>
  </si>
  <si>
    <t>BA111QT</t>
  </si>
  <si>
    <t xml:space="preserve">Thurcroft Institute &amp; Recreation Ground -TIRG </t>
  </si>
  <si>
    <t xml:space="preserve">Frome Cheese and Grain Ltd </t>
  </si>
  <si>
    <t xml:space="preserve">Heeley Development Trust </t>
  </si>
  <si>
    <t xml:space="preserve">Inspired Neighbourhoods Community Interest Company </t>
  </si>
  <si>
    <t>Katherine Street</t>
  </si>
  <si>
    <t>RM154BX</t>
  </si>
  <si>
    <t>The Big Local Partnership and the Thurcroft Institute and Recreation Ground (TIRG) have been working together over the last couple of years to make this project happen. This brand new sports venue will bring much improved and needed sporting facilities to the local community.The sports facilities will include football pitches and a cricket pitch for both adults and juniors to enjoy, an indoor sports hall for netball, basketball, tennis and badminton as well as modern and secure changing facilities for men, women and children.Other facilities include a function room accommodating up to 80 people and an office/meeting room available for hire. Private use of the sports bar and kitchen is also available.The Thurcroft Hub is a community building, which has been funded through the Big Lottery Fund and will be open to the public all year round.</t>
  </si>
  <si>
    <t xml:space="preserve">A B&amp;B CIC </t>
  </si>
  <si>
    <t>10226856</t>
  </si>
  <si>
    <t>154-158 Church Street</t>
  </si>
  <si>
    <t>Blackpool</t>
  </si>
  <si>
    <t>Lancashire</t>
  </si>
  <si>
    <t xml:space="preserve">Art Bed and Breakfast: A pioneering platform for experiencing contemporary art within a traditional bed and breakfast re-imagined for the 21st century </t>
  </si>
  <si>
    <t xml:space="preserve">Coatham House Enterprises </t>
  </si>
  <si>
    <t>1st Floor 5A High Street</t>
  </si>
  <si>
    <t>Redcar</t>
  </si>
  <si>
    <t>North Yorkshire</t>
  </si>
  <si>
    <t>South Yorkshire</t>
  </si>
  <si>
    <t>West Yorkshire</t>
  </si>
  <si>
    <t>TS10 3BY</t>
  </si>
  <si>
    <t xml:space="preserve">Coatham House Projects is a Redcar based charity which has its origins in 1984, when a group of local residents began their task of establishing a project to offer supported accommodation to local young people who were in housing need. 
Today Coatham House is based at Charles Jolly House; named in deference to the man who initiated the establishment of the project. 
Coatham House continues in its original ethos, to support homeless young people. We offer support in various areas of life; focusing on both practical aspects of independent living and personal development. We also support our former residents, should they need it, to try and avoid tenancy breakdowns and if they’re in a time of need. </t>
  </si>
  <si>
    <t>108 High Street</t>
  </si>
  <si>
    <t>Essex</t>
  </si>
  <si>
    <t>Aveley is a village on the borders of London &amp; Essex and suffers from great deprivation, especially with the skill levels of our young people. Aveley Village Community Forum is an independent community group, run wholly by members of the village, limited by guarantee and a registered charity interested in making a real difference to the community. 
 As a Forum we provide a way for the public to raise their own views and concerns about local issues, work with local people to increase their abilities to participate more fully in their community,help increase community capacity by running events or signposting routes into training or participation, strengthen local community networks and develop constructive and effective partnerships between local people and the Council, work in partnership with public and private organisations to provide and increase services needed locally and replace those recently removed and work with local young people to enhance their skills and abilities and assist them to meet their aspirations. We also run a Youth &amp; Community Centre as a focus and base for our regeneration activities. 
 Formed in 2002 as part of Thurrock Council’s Area Governance initiative AVCF became a company limited by guarantee in September 2008 and a registered charity in November 2008</t>
  </si>
  <si>
    <t xml:space="preserve">Aveley Village Community Forum Ltd </t>
  </si>
  <si>
    <t>35 Emerald Street</t>
  </si>
  <si>
    <t>WC1N3QW</t>
  </si>
  <si>
    <t>e strive to increase resilience by offering new opportunities to those who would not otherwise have them, fostering learning and sharing, practical and mutual support; and creating a nexus for connections with others from the same local area but often very different circumstances. We support people to achieve their visions of a good life and to share that with others, living community spirit and helping Holborn help itself. 
We give the opportunity to determine and take active part in programmes, and pay forward by using gifts and skills for the benefit of everyone. 
We offer an integrated range of services, activities and accessible spaces to all local people, operating sustainably to provide Holborn with a foundation to face future challenges.</t>
  </si>
  <si>
    <t>01817676</t>
  </si>
  <si>
    <t>UNIT 2 789-791 Commercial Road St Annes Street</t>
  </si>
  <si>
    <t>E147HG</t>
  </si>
  <si>
    <t>Whether you need a little help understanding how the latest government policy changes are going to impact you and your family, or are trying to decide what steps you need to take to secure your future ambitions, we know that getting the advice you need at the time you need it, is crucial to a successful outcome. That’s why our highly trained and experienced Advice Team offer confidential and impartial one-to-one advice and guidance in English, Bengali and Somali on: 
•Individual Benefits Assessments 
•Claim forms, entitlements and housing issues 
•Welfare rights 
•Housing benefit and Council Tax 
•Immigration(basic advice) 
•Debt advice 
•Financial inclusion 
•Better off Calculations 
•Domestic violence referrals 
•Health and general welfare 
•Educational / vocational training</t>
  </si>
  <si>
    <t>Alfred Street North</t>
  </si>
  <si>
    <t>Nottinghamshire</t>
  </si>
  <si>
    <t>NG31AE</t>
  </si>
  <si>
    <t xml:space="preserve">Nottingham Play Forum is an independent organisation owned by its members and operates under the name Playworks to support children’s play in Nottingham. Playworks provides a range of training, education, resources, support, advice and information to individuals, groups and organisations. Membership is open to local voluntary groups, families, schools, students and private organisations. Full members in the voluntary sector have voting rights at general meetings and elect a board of trustees who manage the organisation. </t>
  </si>
  <si>
    <t xml:space="preserve">Nottingham Play Forum Ltd </t>
  </si>
  <si>
    <t xml:space="preserve">Poole Communities Trust </t>
  </si>
  <si>
    <t>3 Courthill Road</t>
  </si>
  <si>
    <t>Dorset</t>
  </si>
  <si>
    <t>BH149HJ</t>
  </si>
  <si>
    <t xml:space="preserve">Poole Communities Trust is a community led charity based in Poole, a large town on the Dorset coast. Whilst Poole is well known for its fabulous beaches and some successful businesses, there are also significant inequalities.
Our mission is to promote economic and community growth across our town. We primarily do this through the development of community facilities and creating places where people have the chance to thrive.
</t>
  </si>
  <si>
    <t xml:space="preserve">The Friends of Kensal Rise Library </t>
  </si>
  <si>
    <t>47 Hardinge Road</t>
  </si>
  <si>
    <t>NW109PN</t>
  </si>
  <si>
    <t xml:space="preserve">Kensal Rise Library was first opened by Mark Twain in 1900, and has served the local community for over one hundred years. Read more about the library by author Maggie Gee… 
Our campaign to save Kensal Rise library has gained widespread support and attention from the local community, the national press, high-profile figures including Alan Bennett, Jacqueline Wilson, Philip Pullman, Zadie Smith, and as far afield as the Mark Twain House and Museum in the US. </t>
  </si>
  <si>
    <t>Community Business Fund (CBF) : (BDS)</t>
  </si>
  <si>
    <t xml:space="preserve">The Mechanics’ Institution Trust is a social enterprise which operates as a Building Preservation Trust and Development Trust. 
In its heyday the Institution was more than the building itself; its reach into the community was extensive. The Medical Fund Society, Juvenile Fete, and branch reading rooms were a few examples of this impact. 
This mirrors the Trust today. We are defined by more than this one building too with not only interests in wider heritage sites in the town but also the communities in which they stand. </t>
  </si>
  <si>
    <t>Health Hydro Milton Road</t>
  </si>
  <si>
    <t>Swindon</t>
  </si>
  <si>
    <t>SN15JA</t>
  </si>
  <si>
    <t>Wiltshire</t>
  </si>
  <si>
    <t>Bramble Barn</t>
  </si>
  <si>
    <t>Alfrick</t>
  </si>
  <si>
    <t>Worcestershire</t>
  </si>
  <si>
    <t>WR65HD</t>
  </si>
  <si>
    <t>Alfrick Shop is a community owned and run shop, cafe and Post Office in the Village of Alfrick, Worcester serving rural Worcestershire and Herefordshire.</t>
  </si>
  <si>
    <t xml:space="preserve">B Active `N`B`fit Community Interest company </t>
  </si>
  <si>
    <t>05419521</t>
  </si>
  <si>
    <t>Whitehouse Road</t>
  </si>
  <si>
    <t>Hendon</t>
  </si>
  <si>
    <t>Tyne and Wear</t>
  </si>
  <si>
    <t>SR28AH</t>
  </si>
  <si>
    <t>B357PR</t>
  </si>
  <si>
    <t>M46EE</t>
  </si>
  <si>
    <t>L84RF</t>
  </si>
  <si>
    <t>WF101JL</t>
  </si>
  <si>
    <t>NE650DT</t>
  </si>
  <si>
    <t>B’ Active ‘N’ B’ Fit is an Award Winning Company that is dedicated to tailoring structured exercise programmes and well-being services to suit individual need in the local communities with a public health focus. 
B’ Active ‘N’ B’ Fit was previously known as Sit ‘N’ B’ Fit and was founded in 2005 by Managing Director Lynn Summerside who is also an ambassador for the Social Enterprise Investment Fund hosted by The Department of Health (SEIF) (DH). [Source: organisation website]</t>
  </si>
  <si>
    <t>44 The Grove</t>
  </si>
  <si>
    <t>Brampton</t>
  </si>
  <si>
    <t>Amble</t>
  </si>
  <si>
    <t>Crediton</t>
  </si>
  <si>
    <t>BS14RB</t>
  </si>
  <si>
    <t>https://www.bristolferry.com/</t>
  </si>
  <si>
    <t>In December 2012 unfortunate circumstances led to the Bristol Ferryboat Co going into liquidation but a group of people raised money to buy the boats at auction and asked Ian and Philippa Bungard to take the helm once again. In 2013 we set up 'Bristol Community Ferry Boats' as a community benefit society, a type of cooperative. This secures Bristol's iconic blue and yellow boats for the future, feeding any profit back into the company to maintain and improve the ferry service for Bristol. We're very proud to have almost 900 shareholders, the majority of whom are Bristol residents - we consider them to be our 'ferry family'.</t>
  </si>
  <si>
    <t>Castle Vale Tenants and Residents Alliance ltd</t>
  </si>
  <si>
    <t xml:space="preserve">Bristol Community Ferry Boats Ltd </t>
  </si>
  <si>
    <t>04382420</t>
  </si>
  <si>
    <t>10 High Street</t>
  </si>
  <si>
    <t>Castle Vale</t>
  </si>
  <si>
    <t>Lyme Regis</t>
  </si>
  <si>
    <t>Birmingham</t>
  </si>
  <si>
    <t xml:space="preserve">Southville Community Development Association </t>
  </si>
  <si>
    <t>Beauley Road</t>
  </si>
  <si>
    <t xml:space="preserve">
The Southville Community Development Association (SCDA) is a registered charity as well as a company limited by guarantee and a Social Enterprise Mark holder (meaning that its activities provide social and environmental benefit as well as financial returns on investment). It is a membership organisation that anyone over 16 can join for just £2. SCDA receives no direct funding from the local council or other public bodies but generates its own income through trading and fundraising, with any surplus being reinvested into community projects that improve the lives of people living in the Greater Bedminster area.
The Southville Centre is a modern community centre run by the SCDA which provides support to local groups and the community in wide and diverse ways. It runs an older people’s club, outstanding nursery provision for 1-5 year olds and out-of-school provision for children from reception to year 6.  The Centre holds the Green Business Tourism Scheme Gold Award, a wedding, music and alcohol license, has a large hall, conference room and meeting room which are available to hire and hosts a café which can also provide 
</t>
  </si>
  <si>
    <t>Ancoats Dispensary Trust Houghton</t>
  </si>
  <si>
    <t>08769910</t>
  </si>
  <si>
    <t>Old Mill Street</t>
  </si>
  <si>
    <t xml:space="preserve">Ancoats </t>
  </si>
  <si>
    <t>Manchester</t>
  </si>
  <si>
    <t xml:space="preserve">The Ancoats Dispensary Trust is a community led development trust dedicated to the restoration of the much-loved Grade II listed Ardwick and Ancoats Dispensary (1874-present), Manchester - the last remaining building of the historic Ancoats Hospital (1828). [Source: organisation website] 
</t>
  </si>
  <si>
    <t>Church Street</t>
  </si>
  <si>
    <t xml:space="preserve">Development trusts are community organisations which: are owned and managed by the local community aim to achieve the sustainable regeneration of a community or address a range of economic, social, environmental and cultural issues within a community are independent but seek to work in partnership with other private, public and third sector organisations aim to reduce dependency on grant support by generating income through enterprise and the ownership of assets. All trading surpluses are principally reinvested in the organisation or the community. The Trust is run by a board of voluntary trustees elected at each AGM. Co-opted trustees may become elected members of the board at the next AGM. The trustees are responsible for supporting and advising staff and ensuring that the Trust’s work is in line with its mandate and conforms to the legal requirements of charity, company and other legislation. </t>
  </si>
  <si>
    <t xml:space="preserve">Wythenshawe AFC Limited </t>
  </si>
  <si>
    <t xml:space="preserve">Lyme Regis Development Trust </t>
  </si>
  <si>
    <t>RS007250</t>
  </si>
  <si>
    <t xml:space="preserve">174 Moor Land </t>
  </si>
  <si>
    <t xml:space="preserve">Stockport </t>
  </si>
  <si>
    <t>Cheshire</t>
  </si>
  <si>
    <t>SK71PJ</t>
  </si>
  <si>
    <t>http://www.pitchero.com/clubs/wythenshaweamateursfc</t>
  </si>
  <si>
    <t xml:space="preserve">Brampton and Beyond Community Trust </t>
  </si>
  <si>
    <t>Union Lane</t>
  </si>
  <si>
    <t>Cambria</t>
  </si>
  <si>
    <t>CA81BX</t>
  </si>
  <si>
    <t>http://www.bramptoncommunitycentre.org.uk/</t>
  </si>
  <si>
    <t>The Florence Institute Trust Limited</t>
  </si>
  <si>
    <t>377 Mill Street</t>
  </si>
  <si>
    <t>Liverpool</t>
  </si>
  <si>
    <t xml:space="preserve">Merseyside </t>
  </si>
  <si>
    <t>Opened by HRH The Prince of Wales following a £7million regeneration project, The Florrie is a stunning Grade II Victorian community heritage venue located in south Liverpool. 
The Florrie is open seven days a week hosting a wide variety of participatory activities for people of all ages. The Heritage Resource Centre offers a great insight into The Florrie’s history, restoration and the communities it serves, whilst architecture enthusiasts will certainly be impressed with the building’s spectacular spaces and ornate terracotta detail.</t>
  </si>
  <si>
    <t xml:space="preserve">Castleford Heritage Trust </t>
  </si>
  <si>
    <t>05009303</t>
  </si>
  <si>
    <t>Queen's Mill Aire Street</t>
  </si>
  <si>
    <t xml:space="preserve">Castleford </t>
  </si>
  <si>
    <t>"Castleford Heritage Trust was established in 2000, and is a registered charity and a limited company which aims to promote the community's heritage and culture to build a strong, successful community. We use natural as well as cultural heritage as a vehicle for regeneration and improving educational opportunities. The Trust seeks to improve the local area and knowledge of local heritage in order to improve community esteem, raise the aspirations of our young people and for the general benefit of local people and visitors to Castleford. We have promoted access to the waterways, local woodland and other green spaces, developed educational opportunities and community involvement in natural and industrial heritage projects and celebrations. 
We have initiated, promoted and delivered major regeneration projects in the town, particularly environmental and natural heritage projects, increasing community involvement. We have delivered projects in partnership with other organisations, including the Environment Agency, English Partnerships (now the Homes and Communities Agency), Yorkshire Forward, Arts Council England, Yorkshire, Groundwork Wakefield, British Waterways and Wakefield MDC's Regeneration Department. The Castleford Riverside Regeneration projects were successful in winning the 'Community' category in the BURA and Waterways Trust Regeneration Awards, and other prestigious awards.</t>
  </si>
  <si>
    <t>Sikh Community &amp; Youth Service</t>
  </si>
  <si>
    <t xml:space="preserve">Community Business Fund (BDS) (CBF) </t>
  </si>
  <si>
    <t>Sikh Community and Youth Services (SCYS) is a registered charity established since 1988 in which members of the community identified gaps in service provisions and take up of mainstream services by the Asian/Sikh Community in Nottingham. Over the years SCYS has varied in level and nature of services provided in accordance with changing times and local/national needs of the community.</t>
  </si>
  <si>
    <t>10260064</t>
  </si>
  <si>
    <t xml:space="preserve">75 HolyHead Road </t>
  </si>
  <si>
    <t>Handsworth</t>
  </si>
  <si>
    <t>West Midlands</t>
  </si>
  <si>
    <t>BS210LG</t>
  </si>
  <si>
    <t xml:space="preserve">Amble Development Trust </t>
  </si>
  <si>
    <t>02990425</t>
  </si>
  <si>
    <t>Fourways 2 6 Dilston Terrace</t>
  </si>
  <si>
    <t>Northumberland</t>
  </si>
  <si>
    <t>The historic port of Amble, 'the friendliest port', occupies a superb waterfront setting amidst some of the most beautiful coastal scenery in Great Britain. The town is located on the River Coquet estuary and is the southern gateway to Northumberland's AONB (Area of Outstanding Natural Beauty) Coastline. 
Amble has a thriving local community and is now enjoying increasing popularity as a tourist centre and a pleasant business location with good links to the rest of the country. 
Amble Development Trust has been set up specifically to improve and develop Amble and has done so in many different ways, since its inception in 1994.</t>
  </si>
  <si>
    <t xml:space="preserve">Crediton Community Bookshop Limited </t>
  </si>
  <si>
    <t>IP031718</t>
  </si>
  <si>
    <t>100 High Street</t>
  </si>
  <si>
    <t>Devon</t>
  </si>
  <si>
    <t>EX173LF</t>
  </si>
  <si>
    <t>http://www.creditoncommunitybookshop.co.uk/</t>
  </si>
  <si>
    <t xml:space="preserve">We are an Independent Provident Society (company registration no. IP031718) with over 300 shareholders. Our shareholders and our wider community inform our progress and development, submitting ideas by calling into the shop or contacting us by email or phone. These are raised with our committee who meet monthly to review progress and discuss future development. To ensure we are fulfilling our objectives we ask our shareholders &amp; participants to provide feedback, completing surveys and working in focus groups. At our AGM our shareholders are also invited to scrutinise the accounts and elect board members.
Our day-to-day activities are supervised by our paid manager and our fantastic volunteer team who help to staff the shop, manage administrative tasks &amp; organise activities both at the shop and further afield. Many of our projects are guided by our volunteer strengths and passions.
</t>
  </si>
  <si>
    <t>09123504</t>
  </si>
  <si>
    <t>28 Primorose Way</t>
  </si>
  <si>
    <t>Cleethorpes</t>
  </si>
  <si>
    <t>Lincolnshire</t>
  </si>
  <si>
    <t>DN350SN</t>
  </si>
  <si>
    <t>04843771</t>
  </si>
  <si>
    <t xml:space="preserve">Highgate Family Support Centre </t>
  </si>
  <si>
    <t>Highgate Baptist Church Conybere Street</t>
  </si>
  <si>
    <t>B120YL</t>
  </si>
  <si>
    <t>Highgate Family Support Centre is a charity which campaigns for a worthwhile cause. Based in Conybere Street, Birmingham, Highgate Family Support Centre is a charity.</t>
  </si>
  <si>
    <t xml:space="preserve">Stepney Way </t>
  </si>
  <si>
    <t>E13DG</t>
  </si>
  <si>
    <t>SE163UQ</t>
  </si>
  <si>
    <t>WV21EL</t>
  </si>
  <si>
    <t>LE20DS</t>
  </si>
  <si>
    <t>BS105PY</t>
  </si>
  <si>
    <t>Residents in London’s East End got together in 1979 to set up a community farm here on a derelict site bombed in World War II. 
By 2009 the site fell into disrepair and faced closure. A new charity – Stepney City Farm – made up of local residents who tirelessly volunteered their time, effort and creativity. Work by people from all ages and backgrounds has brought about an increase in the number of paid staff who have in turn been able to generate change through their leadership and skill. 
In three years we more than tripled turnover and staff numbers. We’re able to stay open for free six days a week. Although we still depend on funding – which keeps us going for only a couple of years at a time – these days the Farm is much more stable.</t>
  </si>
  <si>
    <t>Buckley House Thicket Road</t>
  </si>
  <si>
    <t>Houghton</t>
  </si>
  <si>
    <t>Southmead</t>
  </si>
  <si>
    <t>PE282BQ</t>
  </si>
  <si>
    <t>Cambridgeshire</t>
  </si>
  <si>
    <t>The Houghton and Wyton Parish community Shop. 
The Houghton and Wyton Benefit Society has been formed and has issued a share issue offer document describing the details of the shop purchase and how residents may invest in shares. 
The offer opened on Saturday 28 January 2017 and closes on Friday 10 March 2017. 
If everything goes to plan then it is hoped to open the shop under its new ownership (Houghton &amp; Wyton Community Shop Ltd) in April 2017</t>
  </si>
  <si>
    <t>15 Paternoster Row</t>
  </si>
  <si>
    <t xml:space="preserve">Sheffield </t>
  </si>
  <si>
    <t>S12BX</t>
  </si>
  <si>
    <t>Sheffield Live TV is due to launch this autumn on Freeview, cable and the internet. The new local TV channel is working closely with Sheffield Live community radio to deliver an ambitious new cross platform local media service - radio, TV, web and mobile - carrying Sheffield news, information, events, music, sports and culture, and reflecting the talents and interests of Sheffield people and communities. 
As part of their commitment to local ownership they are offering 'community shares' - an opportunity to become a member and co-owner of Sheffield Community Media Ltd - a pioneering community-based alternative to big media corporations. 
 Members will have a say in how local TV and community radio is run in Sheffield, will receive regular news and updates on activities, will have privileged access to events and will be contributing to a vital public access media service for Sheffield. 
 Local organisations and people who live, work or have interests in Sheffield, can invest any amount from £100 to £20,000. Whatever you commit will be greatly appreciated.</t>
  </si>
  <si>
    <t>9 Market Place</t>
  </si>
  <si>
    <t>Rotherhithe</t>
  </si>
  <si>
    <t>L81YR</t>
  </si>
  <si>
    <t xml:space="preserve">Our organisation is a community cafe and free training facility providing a City and Guilds Level 1 Food Preparation and Cookery Qualification and Level 2 City and Guilds Professional Cookery qualification.
Our project recently became a community cafe as well, the profits from the cafe will sustain our project in the long term future
</t>
  </si>
  <si>
    <t xml:space="preserve">All Saints Action Network </t>
  </si>
  <si>
    <t xml:space="preserve">All Saints Road </t>
  </si>
  <si>
    <t>Wolverhampton</t>
  </si>
  <si>
    <t xml:space="preserve"> 
ASAN Management Services Ltd (prev. All Saints Action Network Ltd). 
All Saints Action Network is a social enterprise whose vision is to improve the quality of life for all people who live and work in All Saints area of Wolverhampton. 
We seek to develop sustainable enterprises which create local jobs and contribute to the services we offer in All Saints </t>
  </si>
  <si>
    <t xml:space="preserve">Bradnet Ltd </t>
  </si>
  <si>
    <t>11 Bradford lane</t>
  </si>
  <si>
    <t>BD38LP</t>
  </si>
  <si>
    <t>HP25SB</t>
  </si>
  <si>
    <t>Here at Bradnet we recognise that there are many barriers that people with disabilities face in living an independent life. These can vary from physical obstacles, to experiencing a lack of opportunity and poverty. We endeavour to provide support, advice and assistance to all our service users to enable them to lead as full a life as possible. 
The Bradnet family demonstrates and actively promotes our values in everything we do, whether we're assisting a service user, developing a Campaign, or just out and about!</t>
  </si>
  <si>
    <t>Bridgwater YMCA</t>
  </si>
  <si>
    <t>Friarn Avenue</t>
  </si>
  <si>
    <t>Bridgewater</t>
  </si>
  <si>
    <t>TA63RF</t>
  </si>
  <si>
    <t xml:space="preserve">YMCA Somerset Coast purchased the Beach Hotel in Minehead in 2013. After renovation (phase 1) it commenced trading in 2014 (phase 2). The Hotel is staffed by apprentices, and provides housing for young people in addition to guest accommodation. So far we have trained 20 local young people, nurturing them to become assets to society. The Hotel is now a well-used Community Hub hosting the Minehead Information Centre, the Minehead Museum and Somerset Activity and Sports Partnership Gym, it is also a vibrant Arts and Exhibition centre and a regular venue for community meetings. We are now ready to embark on phase 3, having been shaped by the needs of the community, which is to improve the commercial operation through the quality of the offer. 
To increase the profitability of the hotel we need to improve performance. The number of young people we can train, and the level of training they receive, is an unrealised potential, restricted by the number of full time staff available to train them. We plan to employ 2 mentors, one for hospitality/front of house apprentices and one for catering apprentices. We plan to open up the kitchen into the dining area to create a 'Kitchen Theatre' showcasing our best assets, increasing the capacity of the kitchen and the opportunity for training which will allow us to develop more level 3 apprentices from the current level 2s. With this uplift we will have the capacity to cater for a greater volume of customers at a higher level of service and broaden our marketing strategy. As the greater volume of trade becomes established, we will have the financial security to continue the employment of the mentoring staff, and maintain the property as a Community Asset. </t>
  </si>
  <si>
    <t>Highfileds Centre 96 Melbourne Road</t>
  </si>
  <si>
    <t>Leicestershire</t>
  </si>
  <si>
    <t>Leicester</t>
  </si>
  <si>
    <t>http://highfieldscentre.ac.uk/</t>
  </si>
  <si>
    <t xml:space="preserve">Highfields Centre first opened in 1974 as a community centre and is located in the heart of a vibrant and diverse community in Leicester. Highfields Community Association (HCA) is a company limited by guarantee, a registered charity, an approved Social Enterprise Mark holder and a full Locality member. Since December 2010, HCA has been fully responsible for the management and operation of Highfields Centre.
It’s mission statement is: “To help provide, develop and manage a family oriented community, sports and arts learning centre and to serve Leicester’s population, with a particular emphasis as a community anchor organisation for the Highfields area wide communities.”
</t>
  </si>
  <si>
    <t>Doncaster Road</t>
  </si>
  <si>
    <t>Southmead Development Trust is a charity run by, and working to support, residents of Southmead, Bristol. In partnership with other community groups and charities we raise funds and manage projects which directly address our community's needs. These projects aim to increase opportunities, reduce isolation and promote wellbeing. 
As well as running our large healthy living hub Greenway Centre &amp; Cafe, we are also responsible for the Southmead Youth Centre which offers a daily programme for young people, and leads the Southmead Youth Engagement Project. 
Our current projects include the West of England Works Partnership, Healthy Alternatives Social Prescribing, Power to Change, Community-led Housing, and Community Combining Personalisation and Community Empowerment.</t>
  </si>
  <si>
    <t xml:space="preserve">68 Upper Hill Street </t>
  </si>
  <si>
    <t>We collaborate with a dynamic mix of creative professionals on the delivery of our broad range of projects. Successfully engaging participants is the cornerstone of Squash's practice - so we employ super friendly, caring and imaginative people - you'll know when you've been 'Squash-ed'! 
We work with chefs, visual artists, nutritionists, horticulturalists, gardeners, architects, youth workers, performance practitioners and writers amongst many others of diverse ages and backgrounds. This creative collective of people bring with them far-reaching experience and a shared vision that helps to make Squash really unique in the field of social inclusion.</t>
  </si>
  <si>
    <t>B661JE</t>
  </si>
  <si>
    <t>Lodge Lane</t>
  </si>
  <si>
    <t>http://tiber.org.uk/</t>
  </si>
  <si>
    <t>A) The Promotion For The Benefit Of The Public Of Urban Regeneration In Areas Of Social And Economic Deprivation (And In Particular In Toxteth, Liverpool) By All Or Any Of The Following Means:A) The Provision Of Financial Assistance, Technical Assistance Or Business Advice Or Constancy In Order To Provide Training And Employment Opportunities For Unemployed People In Cases Of Financial Or Other Charitable Need Through Help: I) In Setting Up Their Own Business, OrIi) To Existing Businesses ;B) The Creation Of Training And Employment Opportunities By The Provision Of Workspace, Buildings, And/Or Land For Use On Favourable Terms:C) The Provision Of Recreational Facilities For The Public At Large Or Those Who By Reason Of Their Youth , Age, Infirmity Or Disablement, Financial Hardship Or Social And Economic Circumstances, Have Need Of Such Facilities;D) The Provision Of Public Health Facilities And Childcare.2) To Establish Or To Secure The Establishment Of A Community Centr E (Here</t>
  </si>
  <si>
    <t>The Centre consists of a large hall, several meeting rooms, a bar area, Internet Cafe and a Full sized, well laid out kitchen 
Events and activities are run daily and all facilities if available are in our opinion are competitive and represent reasonable cost, for private functions or for organised activities</t>
  </si>
  <si>
    <t>Hertfordshire</t>
  </si>
  <si>
    <t>Hemel Hempstead</t>
  </si>
  <si>
    <t>Highfield Community Centre Bellgate</t>
  </si>
  <si>
    <t>03196518</t>
  </si>
  <si>
    <t>100 Oldbury Road</t>
  </si>
  <si>
    <t>Smethwich</t>
  </si>
  <si>
    <t>Ideal for All is a not for profit company and registered charity run by disabled people for disabled people in Sandwell. We provide a range of social and health care services for disabled people, carers and disadvantaged groups. Our aim is to help the people using our services to learn new skills and live as independently as possible. 
Our range of services promote independent living, health and wellbeing and we bring people together through our social events for members and local people. We have been recognised as a leader in our area of work and have won numerous awards for the charity and services we provide. 
We have also set up Ideal For All Enterprises, a social enterprise venture, incorporating training, payroll and design &amp; media services. All profits made through the social enterprise are invested back into the charity.</t>
  </si>
  <si>
    <t>Abram Ward Community Charity</t>
  </si>
  <si>
    <t>Wigen</t>
  </si>
  <si>
    <t>WN25EG</t>
  </si>
  <si>
    <t>TS248NS</t>
  </si>
  <si>
    <t>LU33QB</t>
  </si>
  <si>
    <t>BD88BD</t>
  </si>
  <si>
    <t>S25HR</t>
  </si>
  <si>
    <t>81 Ribble Road Platt Bridge</t>
  </si>
  <si>
    <t>http://abramwardcooperative.org/</t>
  </si>
  <si>
    <t xml:space="preserve">AWCC is a collaboration of social enterprises, charities, and community groups; working together to create sustainable and innovative communities.
Now a community charity (1163945) our partnerships enable us to create a variety of innovative projects that support a wide range of community needs. We believe in social enterprise and community business, BUY LOCAL, BUY SOCIAL!
</t>
  </si>
  <si>
    <t xml:space="preserve">The Wharton Trust </t>
  </si>
  <si>
    <t>The Annexe Wharton Terrace</t>
  </si>
  <si>
    <t>Hartepool</t>
  </si>
  <si>
    <t>Durham</t>
  </si>
  <si>
    <t>The Annexe is a recently-refurbished (2010) local Community &amp; Resource Centre run by the Wharton Trust in the Dyke House area of Hartlepool. 
Dyke House is within the top 2% of deprived wards in the UK and, as such, experiences high levels of unemployment, low levels educational attainment and aspiration, high levels of health inequalities and extreme levels of deprivation. 
The centre, throughout its 21-year-history, has supported the people who live in this community and surrounding areas in a variety of ways over the years. Our staff are incredibly passionate and committed to reducing the effects of worklessness and poverty in the area. Most of our activities are around: 
• Supporting people to access employment and training advice and opportunities 
• promoting healthier lifestyles amongst all ages, including access to exercise classes and advice on diet/healthy eating 
• engaging young people in positive activities 
• improving literacy and access to information through our community library 
• developing IT skills and providing low cost access to internet services through our newly-equipped IT suite and free internet browsing</t>
  </si>
  <si>
    <t>NOVA</t>
  </si>
  <si>
    <t>11 Upper York Street</t>
  </si>
  <si>
    <t>Wakefield</t>
  </si>
  <si>
    <t>WF13LQ</t>
  </si>
  <si>
    <t>Nova provides a range of services for the voluntary, community and social enterprise sector in Wakefield District. This includes: 
•Online and face to face support for groups and organisations including our diagnostic tool Nova ASSIST - available in Wakefield exclusively to Nova members. Your organisation can become a member on this page, and once your organisation is a member then your staff and volunteers can also have access to our pages by signing up with the organisation membership key. 
•The Assembly for Wakefield District - Creating a stronger voice for the voluntary and community sector. 
•Nova Contracts - providing opportunities for groups and organisations to deliver contracts in the statutory sector. Further details of Contracting with Nova and our "Contracts Demystified" document can be found on our Contracts page. 
•Nova Volunteering - helping groups to recruit and retain volunteers. To find out more visit the Volunteering pages</t>
  </si>
  <si>
    <t>Centre 4</t>
  </si>
  <si>
    <t>17a Wootton Road</t>
  </si>
  <si>
    <t xml:space="preserve">Grimsby </t>
  </si>
  <si>
    <t>DN331HE</t>
  </si>
  <si>
    <t>Centre4 (formerly Second Avenue Resource Centre) was established in 1995 and exists to support the regeneration of North East Lincolnshire. It is a vibrant Hub that offers services and activities to the local community as well as incubator space for small businesses and social enterprises. 
Centre4 took occupancy of the new site on Wootton Road in July 2014 and boasts a beautifully refurbished hall, a range of rooms for hire all tastefully decorated with a fresh modern look. The Centre offers Free wireless broadband, full disabled facilities, free parking and dedicated support from the friendly, professional Centre4 team. 
If your organisation is looking for an office or meeting space we have a range of rooms available for rent or hire - please get in touch. 
We are a registered Charity: 1049128 and Company limited by Guarantee: 3074118</t>
  </si>
  <si>
    <t>Oswin Road</t>
  </si>
  <si>
    <t>Braunstone</t>
  </si>
  <si>
    <t>LE31HR</t>
  </si>
  <si>
    <t>b-inspired is the trading name of the Braunstone Foundation and is a neighbourhood-based charity in Braunstone, Leicester. We established in 2010 to carry forward the ground breaking work and legacy created by the BCA since 2000. We have worked to change Braunstone for the better, and together we have achieved a great deal. Working with the community, we have gained a unique insight into the real life issues close to the hearts of our residents. In identifying these issues, we have built active relationships with a huge number of organisations over a wide spectrum and have successfully delivered products and services for local people. 
The charity - The Braunstone Foundation, is a company limited by guarantee with charitable status. Registered in England &amp; Wales No. 4029394. Charity Registration No. 1139537. It also provides services through its wholly owned trading arm – B-inspired (trading) Ltd. Registered in England &amp; Wales No. 7445410.</t>
  </si>
  <si>
    <t>Marsh Farm Futures</t>
  </si>
  <si>
    <t>The Mokes</t>
  </si>
  <si>
    <t>Luton</t>
  </si>
  <si>
    <t xml:space="preserve">Bedforshire </t>
  </si>
  <si>
    <t>Marsh Farm is a vibrant and diverse community in the north Luton area. Most of the area was built in the 1960's with a mixture of public sector and private housing. It has a population in the region of 8,000 with a bias towards the younger age groups. 
Marsh Farm has five schools, three day care nurseries, a small shopping centre and a popular twice weekly market. It is well connected by regular bus services to Luton town centre. 
The state of the art Futures House offers community halls, enterprise space, health, council, police services and a children's play park. 
We also have meeting rooms for hire at very competitive prices. If you would like more information on prices and availability please call us on 01582 512 555</t>
  </si>
  <si>
    <t>Wellbeing Enterprises</t>
  </si>
  <si>
    <t>Old Coach Road</t>
  </si>
  <si>
    <t>Runcorn</t>
  </si>
  <si>
    <t>WA71QT</t>
  </si>
  <si>
    <t>Wellbeing Enterprises CIC (WE) is on a mission to help everyone be the best they can be. 
WE know life can be tough from time to time and it has its up and down, but WE believe that we can help you to be a brilliant version of yourself by finding out what you love to do, what you are good at, connecting you to people who make you feel good and by learning some top tips to help you overcome challenges and stay positive. 
WE want to recruit you to join our mission to improve everyone’s wellbeing. You can get involved in many ways. You can come and meet with one of our Wellbeing Officers and develop your personalised plan for wellbeing, you can join one of our super wellbeing courses, try a new activity and learn some top tips or you can volunteer your time and help create something extraordinary in your community. We work in areas across Cheshire and Merseyside including Knowsley, Halton and St Helens.</t>
  </si>
  <si>
    <t>S63NA</t>
  </si>
  <si>
    <t>B661BA</t>
  </si>
  <si>
    <t>RM95QT</t>
  </si>
  <si>
    <t>ASAN Management Services Ltd (prev. All Saints Action Network Ltd). 
All Saints Action Network is a social enterprise whose vision is to improve the quality of life for all people who live and work in All Saints area of Wolverhampton. 
We seek to develop sustainable enterprises which create local jobs and contribute to the services we offer in All Saints</t>
  </si>
  <si>
    <t xml:space="preserve">Richards Road </t>
  </si>
  <si>
    <t>S23DT</t>
  </si>
  <si>
    <t>BN24TF</t>
  </si>
  <si>
    <t>CA82NJ</t>
  </si>
  <si>
    <t>TQ59DH</t>
  </si>
  <si>
    <t>S266LR</t>
  </si>
  <si>
    <t>Our Mission Statement 
The Mission Statement of the Heeley City Farm is as follows: 
"Heeley City Farm identifies, confronts and addresses the problems of poverty, inequality, prejudice and lack of opportunity in our inner city community by supporting and promoting community regeneration and self help within environmentally friendly and self-sustaining systems, using the background of a mini farm, community gardens and related resources."</t>
  </si>
  <si>
    <t xml:space="preserve">Action for Business Ltd </t>
  </si>
  <si>
    <t>60 Carlisle Road</t>
  </si>
  <si>
    <t>S361EG</t>
  </si>
  <si>
    <t>We provide first-class business support to companies of all shapes and sizes, through a range of sector-based membership services and networking opportunities</t>
  </si>
  <si>
    <t>http://www.abl-cbc.co.uk/content/about-us.php/</t>
  </si>
  <si>
    <t>Croft Street</t>
  </si>
  <si>
    <t>Burnley</t>
  </si>
  <si>
    <t>BB112ED</t>
  </si>
  <si>
    <t>The Calico Group: innovative charities and businesses working together to make social profit, rather than financial profit, the driving force behind our wide range of high quality services. 
We define “social profit” as the positive difference we make to people’s lives, across all the communities in which we work. 
We create social profit by developing innovative services, and harnessing the opportunities of our unique group structure</t>
  </si>
  <si>
    <t>https://calico.org.uk/</t>
  </si>
  <si>
    <t xml:space="preserve">Community Foundation for Calderdale </t>
  </si>
  <si>
    <t>02599428</t>
  </si>
  <si>
    <t>The 1855 Building 1st Floor Discovery Road</t>
  </si>
  <si>
    <t>Halifax</t>
  </si>
  <si>
    <t>HX12NG</t>
  </si>
  <si>
    <t>The Community Foundation For Calderdale is a philanthropic advisor to individual donors and local businesses, a strategic grant making Foundation and community leader. And this year we are celebrating 25 years of the Foundation</t>
  </si>
  <si>
    <t>http://www.cffc.co.uk/</t>
  </si>
  <si>
    <t>We are a locally controlled and accountable organisation, committed to improving the Quality of Life within communities through identifying and addressing the needs of local people and by working in partnership with them and with statutory, voluntary and professional organisations.” 
In 1994, 14 residents of the Thornton Estate in the heart of Hull decided to band together and tackle the social ills that plagued their community. They decided that enough was enough and through a blend of hard work, hope, help, goodwill, compassion and ambition they changed their community for the better and for good. 
 Twenty years later, that small band of 14 determined and committed people has become the Goodwin Development Trust – a Social Enterprise employing 200 local people, whose success stems from community pride, entrepreneurial spirit, organisational flexibility and a business approach to attracting funding.</t>
  </si>
  <si>
    <t>http://goodwintrust.org/</t>
  </si>
  <si>
    <t>Icehouse Road</t>
  </si>
  <si>
    <t>Hull</t>
  </si>
  <si>
    <t>East Yorkshire</t>
  </si>
  <si>
    <t>HU23HQ</t>
  </si>
  <si>
    <t xml:space="preserve">Manor and Castle Development Trust </t>
  </si>
  <si>
    <t>Norfolk House Stafford Lane</t>
  </si>
  <si>
    <t>Yorkshire</t>
  </si>
  <si>
    <t>Manor and Castle Development Trust is a community based charity that was set up in 1997 to work with local people to regenerate the neighbourhoods in the Manor and Castle ward. We have worked with our partners and local people to make a real difference to people's lives. Our core work is community development and we continue to work with local people to address the issues that matter to the local community. 
Some of the services we offer include training, help to find work, health, support for families and activities for children and young people. You can find out more about what we offer on this website or by contacting us directly. A lot has been achieved since 1997, but there is still more to be done to make and sustain really long lasting changes. The Trust will carry on working with the community and partners to continue to improve the lives of people who live and work in our area. We want you to get involved and be part of Making the Difference.</t>
  </si>
  <si>
    <t>http://www.manorandcastle.org.uk/</t>
  </si>
  <si>
    <t>Netherthorpe and Upperthorpe Community Alliance</t>
  </si>
  <si>
    <t>The Zest Centre 18 Upperthorpe</t>
  </si>
  <si>
    <t>EX169LF</t>
  </si>
  <si>
    <t>http://www.zestcommunity.co.uk/</t>
  </si>
  <si>
    <t>Brasshouse Lane</t>
  </si>
  <si>
    <t xml:space="preserve">North Smethwick Development Trust (NSDT) was the pilot for community asset transfer with Sandwell Council signing a 99 year lease agreement in 2013.
Their support enabled NSDT to progress its ambition to redevelop Brasshouse.
Consulting with over 500 local people, NSDT secured significant funds to redevelop a 1960s dilapidated building into a new community hub. The capital project was shaped by research commissioned by NSDT in 2012 that captured local people’s priorities, needs and aspirations.
The £830,000 project was a mosaic of funds: grant funding represented the largest proportion, an interest free loan and in-kind materials and pro bono support from local businesses.
The new Brasshouse opened in 2014 offering a greater range of services/activities that range from a holiday club for children through to professional theatre productions brining arts into the heart of our community.
</t>
  </si>
  <si>
    <t>https://www.nsdt.org.uk/</t>
  </si>
  <si>
    <t xml:space="preserve">7 Coatham Road </t>
  </si>
  <si>
    <t>TS101RH</t>
  </si>
  <si>
    <t>RDT was born out of the Coatham Memorial Hall Association (CMHA) which was established in 2006 as a multipurpose community led and driven organisation that served and supported local communities of both place and interest throughout its primary resource – namely Coatham Memorial Hall situated in the Coatham ward area of Redcar and Cleveland borough.</t>
  </si>
  <si>
    <t>http://www.redcardevelopmenttrust.com/</t>
  </si>
  <si>
    <t>The Partnership Learning Teaching School Alliance (PLTSA) comprises a network of schools which serve the East London boroughs of Barking &amp; Dagenham and Havering. 
PLTSA is led by two Teaching Schools: Sydney Russell School – Secondary Warren Junior School – Primary In partnership with local partner schools as well as leading London universities, the Partnership Learning Teaching School Alliance works to support, train and develop teaching professionals at all stages of their careers.</t>
  </si>
  <si>
    <t>Dagenham</t>
  </si>
  <si>
    <t>The Sydney Russell School</t>
  </si>
  <si>
    <t>http://www.partnershiplearning.com/</t>
  </si>
  <si>
    <t xml:space="preserve">Heart of Hastings Community Land Trust -Workshop </t>
  </si>
  <si>
    <t>RS007289</t>
  </si>
  <si>
    <t xml:space="preserve">Community Enablers Project </t>
  </si>
  <si>
    <t>Hastings</t>
  </si>
  <si>
    <t>East Sussex</t>
  </si>
  <si>
    <t>TN341TD</t>
  </si>
  <si>
    <t>Affordable spaces, diverse communities, fabulous neighbourhoods through socially driven investment and long term co-ownership (Source: Heart of Hastings Website)</t>
  </si>
  <si>
    <t xml:space="preserve">Bevendean Community Pub </t>
  </si>
  <si>
    <t>IP031605</t>
  </si>
  <si>
    <t>50 Hillside</t>
  </si>
  <si>
    <t>Brighton</t>
  </si>
  <si>
    <t>SE59RA</t>
  </si>
  <si>
    <t>BA51HX</t>
  </si>
  <si>
    <t>BN200JR</t>
  </si>
  <si>
    <t>CA139PJ</t>
  </si>
  <si>
    <t>IP130QG</t>
  </si>
  <si>
    <t>HD94AE</t>
  </si>
  <si>
    <t>The Bevy is a community owned and run business with money coming from trusts, charities and grants. We are also funded by share holders</t>
  </si>
  <si>
    <t>Our vision is to continue to have a shop in Hallbankgate that provides local residents with an attractive, friendly place that meets most, if not all of their shopping needs. We want to ensure that the shop is viable and has a secure and certain future.
It should be owned and controlled by the community in whichever way that is set up, for example a Community Benefit Society where any profits made will be ploughed back into the shop or into community projects. Whichever model of ownership is used we want the running of the shop to be open and transparent with a strong organisational team who are receptive to new ideas and offers of help.</t>
  </si>
  <si>
    <t>https://hallbankgatehub.org/</t>
  </si>
  <si>
    <t>RS007111</t>
  </si>
  <si>
    <t xml:space="preserve">Peel House </t>
  </si>
  <si>
    <t>Cumbria</t>
  </si>
  <si>
    <t>03648122</t>
  </si>
  <si>
    <t>The Edge Bolton Street</t>
  </si>
  <si>
    <t>Brixham</t>
  </si>
  <si>
    <t>The Brixham Youth Enquiry Service was founded in 1996 and has since strived to welcome and engage young people aged 8 to 25 and their families 
We provide information, support and activities based around building confidence and self worth, enabling young people to make a positive difference in their town</t>
  </si>
  <si>
    <t>https://www.bxyes.org/</t>
  </si>
  <si>
    <t>03298583</t>
  </si>
  <si>
    <t>THE Old Colliery Offices Colliery Road</t>
  </si>
  <si>
    <t>Rotherham</t>
  </si>
  <si>
    <t>The Trust was formed in 1997 following the closure of the colliery in this former mining community. 
 The mission of the Trust is to provide the means by which the communities in Wales Parish can play an active part in the regenerations of their neighbourhoods so as to improve facilities, increase opportunities and enhance the quality of life of all residents</t>
  </si>
  <si>
    <t>http://www.kpwcdt.co.uk</t>
  </si>
  <si>
    <t>4SLC are a trust who manage the Stocksbridge Community Leisure Centre. The grant requested is to enable the VCSE to renovate the main swimming pool at the community Leisure Centre, bringing back the facility for use by the Stocksbridge community and surrounding areas. 
The attended the IGP Grants Committee in Jan 2016, and were deferred until February committee where their request for £307,675 was granted.</t>
  </si>
  <si>
    <t>http://www.stocksbridgeclc.co.uk/</t>
  </si>
  <si>
    <t>Moorland Drive</t>
  </si>
  <si>
    <t>Stocksbridge</t>
  </si>
  <si>
    <t>08413664</t>
  </si>
  <si>
    <t xml:space="preserve">North Smethwick Development Trust (NSDT) was the pilot for community asset transfer with Sandwell Council signing a 99 year lease agreement in 2013.
Their support enabled NSDT to progress its ambition to redevelop Brasshouse.
Consulting with over 500 local people, NSDT secured significant funds to redevelop a 1960s dilapidated building into a new community hub. The capital project was shaped by research commissioned by NSDT in 2012 that captured local people’s priorities, needs and aspirations.
The £830,000 project was a mosaic of funds: grant funding represented the largest proportion, an interest free loan and in-kind materials and pro bono support from local businesses.
</t>
  </si>
  <si>
    <t xml:space="preserve">Myatt's Fields Park Project </t>
  </si>
  <si>
    <t>07321235</t>
  </si>
  <si>
    <t>Cormont Road</t>
  </si>
  <si>
    <t>Organisation The Executive Committee of the Myatt's Fields Park Project Group are local residents and park users. Ten of us are elected each year by local residents at our AGM, usually held in Longfield Hall. The Committee also has space for two co-opted members and representatives from Lambeth Council. Local councillors are also invited to attend. We also have five sub-committees: the food group (run the café and food related projects), wildlife area and park horticulture group, greenhouse growing group, arts and events and parents forum (this last to be set up in January 2011.
Membership The Park Project Group has no formal membership. Anyone who is a local resident and park user and supports the aims of the Group is regarded as a member and can be involved. For this purpose we have a 'Park Users' list which is constantly being updated, so that we can keep as many people informed of news and events in the park as possible. This is done by mail and email and also through posters and newsletters which are placed in the park on a regular basis. 
The Project to renovate Myatt's Fields Park first began in 2000, when a small group of local parents met and decided that something had to be done to stop the park's decline. Meetings were held and a vision for the park was developed over several years. A Constitution was adopted and in 2005, the Group became a registered charity (Currently #1139256). 
Aims 
The aims of the Group are the renovation of historic buildings and landscape in Myatt's Fields Park and the renovation and improvement of play and sports amenities. We hope to develop new audiences from under-represented and socially-excluded groups, to offer a wide range of facilities and activities for everyone to enjoy; to enable people to appreciate the park's heritage and to meet the needs of existing park users.  Myatt’s Fields Park is one of Camberwell’s greatest treasures, to be loved and cared for.  Everyone is welcome to the park, to discover its history, wildlife, trees and plants, to exercise and play.   Welcome to Myatt’s Fields Park.</t>
  </si>
  <si>
    <t>http://www.myattsfieldspark.info/</t>
  </si>
  <si>
    <t>IP032153</t>
  </si>
  <si>
    <t>Mares Lane</t>
  </si>
  <si>
    <t>Westbury Sub Mendip Wells</t>
  </si>
  <si>
    <t>We are an Industrial and Provident Society responsible for managing the Community Shop building and developping services to meet the needs of its members</t>
  </si>
  <si>
    <t>http://www.westbury-sub-mendip.org.uk/current/content/blogcategory/98/141/</t>
  </si>
  <si>
    <t>35 Michel Dene road</t>
  </si>
  <si>
    <t>Eastbourne</t>
  </si>
  <si>
    <t>Eest Sussex</t>
  </si>
  <si>
    <t xml:space="preserve">Our Vision is being the Community Bus Service of choice in our area. 
Our Mission is providing a safe, reliable and courteous local bus, serving those rural and urban communities in our part of East Sussex not served by the commercial bus companies. 
Our buses have been serving the communities of the Cuckmere Valley in beautiful East Sussex since 1976, taking people to their nearest towns for shopping, for appointments, or for pleasure. We provide transport links to many villages including Alfriston, Ripe, Waldron, East Dean and Polegate and we also operate Town Bus services in Hailsham &amp; Seaford as well as Leisure Services through the South Downs National Park. Everyone in our organisation is a volunteer and keen to look after you - try us one day! 
</t>
  </si>
  <si>
    <t>https://cuckmerebuses.org.uk/</t>
  </si>
  <si>
    <t>Kirgate Centre</t>
  </si>
  <si>
    <t xml:space="preserve">Cockermouth </t>
  </si>
  <si>
    <t>Kirkgate Arts is a social enterprise and charity, first established in 1995. We run the Kirkgate Centre in Cockermouth – a unique theatre and arts venue based in a former Victorian school. The centre, which was first established by a group of dedicated volunteers, is a fun, intimate and vibrant community hub where people can come together to enjoy a diverse selection of inspiring live performances and events, perfect for people of all ages and interests. We also run Arts Out West– West Cumbria’s rural touring arts programme, which helps local people to stage engaging arts events in village halls.</t>
  </si>
  <si>
    <t>https://www.kirkgatearts.org.uk/</t>
  </si>
  <si>
    <t>IP032095</t>
  </si>
  <si>
    <t>Marlesford Road</t>
  </si>
  <si>
    <t>Campsea Ashe</t>
  </si>
  <si>
    <t>Suffolk</t>
  </si>
  <si>
    <t xml:space="preserve"> 
The Station House business is a response to the needs and challenges of our rural area. It combines historical 
purpose, heritage and community function, to provide ‘something for everyone’ in a sustainable venue 
capable of serving its local communities and strengthening their connections. The currently derelict building 
will be regenerated to provide much-needed integrated facilities: support for local rural community 
development; social and business networking, access to education and training, local information and 
knowledge. PTC funding awarded in October of £489,148 for the refurbishment and staffing costs. </t>
  </si>
  <si>
    <t>http://www.stationhousecampseaashe.co.uk</t>
  </si>
  <si>
    <t>08928970</t>
  </si>
  <si>
    <t>Huddersfield Road</t>
  </si>
  <si>
    <t>Meltham</t>
  </si>
  <si>
    <t xml:space="preserve">The Meltham Carlile Community Hub is an ambitious community business in the picturesque Holme Valley town of Meltham, near Huddersfield, West Yorkshire. 
The community business began life in November 2013 and we were one of the first Community Asset Transfers completed within the Borough of Kirklees. We were a high profile transfer, achieving plenty of coverage in The Examiner, BBC Radio Leeds and throughout our beautiful town that we serve, Meltham. Our initial public meeting was attended by over 150 residents, all keen to get involved and get to know what we had in store for this building. 
The community business, "Meltham Carlile Community Interest Company" fully owns the Carlile Institute in Meltham. Using this amazing property, we offer office space in the Carlile Institute Business Centre, community space available to hire and our impressive community owned Post Office branch. We'll soon be home to Meltham Library and Meltham Town Council. 
Our community business has to date raised a significant amount of capital to refurbish the initial 3 phases of work needed to bring the property to a level that we are able to lease out space and generate an income, we submitted plans to Kirklees Council which were passed in April 2015 to begin the final phase of refurbishment which will allow us to generate a level of income that will help to make the community business sustainable. If you'd like to know more, please get in touch. 
Our aim is to become a hub of activity within Meltham, we do what we do to have a positive impact on the lives and well-being of the residents of the Township of Meltham - that includes Helme, Meltham and Wilshaw. 
</t>
  </si>
  <si>
    <t>http://www.carlileinstitute.co.uk/</t>
  </si>
  <si>
    <t xml:space="preserve">White Rock Trust </t>
  </si>
  <si>
    <t xml:space="preserve">Meltham Carlile Community Interest Company </t>
  </si>
  <si>
    <t xml:space="preserve">Kirkgate Arts </t>
  </si>
  <si>
    <t xml:space="preserve">Westbury Sub Mendip Community Shop Ltd </t>
  </si>
  <si>
    <t>06488693</t>
  </si>
  <si>
    <t xml:space="preserve">1-10 White Rock </t>
  </si>
  <si>
    <t>Library &amp; Resources Centre Supporters</t>
  </si>
  <si>
    <t>3 Ashleigh Park</t>
  </si>
  <si>
    <t>Bampton</t>
  </si>
  <si>
    <t>http://www.bampton.org.uk/library-project.html</t>
  </si>
  <si>
    <t>PROVIDES ADVOCACY/ADVICE/INFORMATION, RECREATION, ACTS AS AN UMBRELLA OR RESOURCE BODY, ELDERLY/OLD PEOPLE, PROVIDES BUILDINGS/FACILITIES/OPEN SPACE, EDUCATION/TRAINING, ECONOMIC/COMMUNITY DEVELOPMENT/EMPLOYMENT, PEOPLE WITH DISABILITIES, THE GENERAL PUBLIC/MANKIND, PROVIDES SERVICES, CHILDREN/YOUNG PEOPLE, ARTS/CULTURE/HERITAGE/SCIENCE</t>
  </si>
  <si>
    <t xml:space="preserve">LARCS </t>
  </si>
  <si>
    <t>07245624</t>
  </si>
  <si>
    <t>Front Street Pity Me</t>
  </si>
  <si>
    <t>DH15BZ</t>
  </si>
  <si>
    <t>Social Enterprise Acumen CIC is itself a social enterprise which works from its base in North East 
 England to show the strength of using business models to address social issues. It supports social 
 entrepreneurs and organisations that want to become social enterprises to start up, develop and 
 grow. It works closely with partners to create a stronger ecosystem to enable social enterprises to 
 flourish. We offer: 
Business Planning 
Financial Modeling 
Investment Readiness 
Bid Writing Support 
Organisational Governance 
Public Sector Procurement 
Capacity Building 
Community Development and Engagement 
Coaching, Training, and Guidance</t>
  </si>
  <si>
    <t>http://www.socialenterpriseacumen.co.uk/</t>
  </si>
  <si>
    <t>08180454</t>
  </si>
  <si>
    <t>Hopwood Lane</t>
  </si>
  <si>
    <t>West Yorshire</t>
  </si>
  <si>
    <t>HX15ER</t>
  </si>
  <si>
    <t>The Company of Community Organisers is the national body established to support the training and development of community organising in England. Based in Halifax with a geographically dispersed team of 4 across England the team work nationally to support the voice of our growing membership of over 150 individuals and organisations to influence the national agenda. 
Through the work on the ground by our members and with partners at a local, regional and national level we are actively building alliances and relationships that will help us to fulfil our objectives</t>
  </si>
  <si>
    <t>http://www.corganisers.org.uk/</t>
  </si>
  <si>
    <t xml:space="preserve">The Company of Community Organisers </t>
  </si>
  <si>
    <t xml:space="preserve">Project Dirt </t>
  </si>
  <si>
    <t>05611771</t>
  </si>
  <si>
    <t>48 Collier Street</t>
  </si>
  <si>
    <t>N19QZ</t>
  </si>
  <si>
    <t xml:space="preserve">Project Dirt is the UK’s most active network connecting and resourcing community projects. 
Why Project Dirt?
We know that communities and their projects can change the world. We’re using social media for a purpose: to connect, promote and resource passionate people and their projects.
How are we doing this?
Project Dirt is a “doing” network, showcasing what’s happening in your communities. Why? So that people and projects can engage with each other, as well as the organisations looking to resource them.
What we are and what we’re not
We are more than a website - we’re a dynamic community! We’re inclusive, not exclusive. We’re improving the flow of information and resourcing, not preaching a message.
</t>
  </si>
  <si>
    <t>http://projectdirt.com/about/</t>
  </si>
  <si>
    <t xml:space="preserve">Regen SW </t>
  </si>
  <si>
    <t>04554636</t>
  </si>
  <si>
    <t>The Innvovation Centre Rennes Drive</t>
  </si>
  <si>
    <t>Regen</t>
  </si>
  <si>
    <t>Exeter</t>
  </si>
  <si>
    <t>EX44RN</t>
  </si>
  <si>
    <t xml:space="preserve">Regen passionately believes that sustainable energy has a vital role at the heart of a successful economy and thriving local communities.
We are an independent not for profit that uses our expertise to work with industry, communities and the public sector to revolutionise the way we generate, supply and use energy.
Energy is the beating heart of our communities, an unseen web that binds us together. Radical change in such a critical system is not going to be easy.
Our experience over 13 years is that we need entrepreneurial businesses who are forming partnerships and driving innovation; finance providers looking for new opportunities and regulators and utilities backing innovation. We also need the engagement and support of the local people and communities who rely on energy in every aspect of their lives.
We use three strategies to bring together these key ingredients and achieve our mission:
</t>
  </si>
  <si>
    <t>https://www.regensw.co.uk/</t>
  </si>
  <si>
    <t>00213235</t>
  </si>
  <si>
    <t xml:space="preserve">The Quadrangle </t>
  </si>
  <si>
    <t>Woodstock</t>
  </si>
  <si>
    <t>Oxforshire</t>
  </si>
  <si>
    <t>OX201LH</t>
  </si>
  <si>
    <t>N16AH</t>
  </si>
  <si>
    <t>SE191TJ</t>
  </si>
  <si>
    <t>SW98PQ</t>
  </si>
  <si>
    <t>PL242SG</t>
  </si>
  <si>
    <t>M600AS</t>
  </si>
  <si>
    <t>N16DR</t>
  </si>
  <si>
    <t>Plunkett Foundation helps communities to take control of their challenges and overcome them through co-operation. We support people, predominantly in rural areas, to set up and run life-changing community co-operatives; enterprises that are owned and run democratically by large numbers of people in their community. They help people to tackle a range of issues such as isolation, loneliness and poverty, and come in many forms including shops, cafes, pubs and land-based initiatives, and anything in between.</t>
  </si>
  <si>
    <t>http://www.plunkett.co.uk/</t>
  </si>
  <si>
    <t xml:space="preserve">Supporters Direct </t>
  </si>
  <si>
    <t>49-51 East Road</t>
  </si>
  <si>
    <t>Supporters Direct has been working since 2000 to help supporters gain influence in the running and ownership of their club. In the last fifteen years we have helped our members to establish over 185 trusts in the UK and we have worked with supporters to purchase and develop more than 50 community owned clubs. We have supported these members in raising more than £50 million to be reinvested back into their clubs and communities including £6 million through community shares projects; an area where we are market leaders.</t>
  </si>
  <si>
    <t>http://www.supporters-direct.org/</t>
  </si>
  <si>
    <t>08313429</t>
  </si>
  <si>
    <t>39 - 41 Westow hill</t>
  </si>
  <si>
    <t>We are a group of local residents committed to saving the library. We have all been involved in the library campaign over the last few years, some longer than others. In the summer of 2012 we had the idea of proposing to both the councils that, if they could not agree on a funding model or joint management, that the community could take over the running of the library.</t>
  </si>
  <si>
    <t>http://unlt.org/</t>
  </si>
  <si>
    <t xml:space="preserve">Impact Hub Brixton </t>
  </si>
  <si>
    <t>08961667</t>
  </si>
  <si>
    <t>49 Brixton Station Road</t>
  </si>
  <si>
    <t>We believe that large-scale social change, innovative solutions and world-altering ideas stem from collaboration, connectivity and community. That the dreamers, makers, creators, freelancers and entrepreneurs of the world need a place to call home, to connect to others, to collaborate and be part of something bigger. 
Powered by a shared workspace, peer-to-peer learning and a wide-range of events, Impact Hub Brixton is home to a creative space where meaningful conversations and tangible impact go hand in hand. 
Whether you want to host an event, work in the space, or just want to be a part of the Hub’s awesome community we would love you to join us in creating a better Lambeth, London and beyond.</t>
  </si>
  <si>
    <t>http://brixton.impacthub.net/</t>
  </si>
  <si>
    <t xml:space="preserve">The Eden Project </t>
  </si>
  <si>
    <t>03799050</t>
  </si>
  <si>
    <t xml:space="preserve">Bodeiva </t>
  </si>
  <si>
    <t>Cornwall</t>
  </si>
  <si>
    <t>he Eden Project is a popular visitor attraction in Cornwall, England. Inside the two biomes are plants that are collected from many diverse climates and environments. The project is located in a reclaimed Kaolinite pit, located 2 km from the town of St Blazey and 5 km from the larger town of St Austell, Cornwall.</t>
  </si>
  <si>
    <t>http://www.edenproject.com/</t>
  </si>
  <si>
    <t>05386797</t>
  </si>
  <si>
    <t>Holyoake House Hanover Street</t>
  </si>
  <si>
    <t>The network for Britain’s thousands of co-operative businesses, Co-operatives UK works to promote, develop and unite member-owned business worth more than £34 billion to the British economy</t>
  </si>
  <si>
    <t>https://www.co-op.ac.uk/</t>
  </si>
  <si>
    <t xml:space="preserve">Octopus Community Network </t>
  </si>
  <si>
    <t>04490634</t>
  </si>
  <si>
    <t>129 St John's Way</t>
  </si>
  <si>
    <t>N193RQQ</t>
  </si>
  <si>
    <t>Octopus Community Network (Octopus) is a collaboration between the largest multi-purpose community centres in Islington, and is as unique today as it was when first formed back in 1999. Now a registered company (2002) and charity (2004) with Director/Trustees representing each of the community centres, Octopus's mutuality informs core values and principles, and enables strategic thinking, and peer-to-peer support to improve quality and sustainability, and encourages collaborations that widen participation and improves community cohesion.</t>
  </si>
  <si>
    <t>http://www.octopuscommunities.org.uk/</t>
  </si>
  <si>
    <t>04472171</t>
  </si>
  <si>
    <t>33 Corsham Street</t>
  </si>
  <si>
    <t>http://locality.org.uk/</t>
  </si>
  <si>
    <t xml:space="preserve">Locality is the national network of ambitious and enterprising community-led organisations, working together to help neighbourhoods thrive </t>
  </si>
  <si>
    <t>458 Hoe Street</t>
  </si>
  <si>
    <t>Organiclea is a community food project based in the Lea Valley in north-east London. We produce and distribute food and plants locally, and inspire and support others to do the same. With a workers’ cooperative at our core, we bring people together to take action towards a more just and sustainable society. 
Our projects currently receive funding support from Power to Change, the Esmée Fairbairn Foundation, the City Bridge Trust and Lush, as well as a number of smaller grants.</t>
  </si>
  <si>
    <t>http://www.organiclea.org.uk</t>
  </si>
  <si>
    <t>The Follies, Yelsted Road</t>
  </si>
  <si>
    <t>Yelsted Sittingbourne</t>
  </si>
  <si>
    <t>Kent</t>
  </si>
  <si>
    <t>ME97XG</t>
  </si>
  <si>
    <t>DERiC is a Community Interest Company (CiC) that operates as a Social Investment Finance Intermediary (SIFI), raising funding from a variety of public and private sources and investing these funds to achieve: 
The development of new and innovative forms of community owned social enterprise. 
The delivery of outcomes which improve peoples’ lives and enhance community control and engagement 
Better use of public funding 
Innovative use of commercial funding</t>
  </si>
  <si>
    <t>http://deric-cic.org.uk/</t>
  </si>
  <si>
    <t>08077494</t>
  </si>
  <si>
    <t>08323538</t>
  </si>
  <si>
    <t>Watchet</t>
  </si>
  <si>
    <t>TA230AE</t>
  </si>
  <si>
    <t>We believe that every community has the power to build a strong and secure future for itself. Times have changed, and it is no longer possible to rely on local authorities to ensure community sustainability. 
We help communities build a plan for their hometown and we help them to deliver it. That plan includes a process of asking what is needed, defining shared community priorities and then helping to ensure success whether it is a major capital build or revenue projects. This process has proven to be transformative. 
Regeneration from the roots up enables communities to feel that they are instrumental in making where they live the place they want it to be. It nurtures pride, tackles loneliness, gives a sense of purpose and belief. We work with communities to help make them the best versions of themselves.Q</t>
  </si>
  <si>
    <t>http://www.onioncollective.co.uk/</t>
  </si>
  <si>
    <t>41 B Swain Street</t>
  </si>
  <si>
    <t>Plunkett Foundation helps communities to take control of their challenges and overcome them through co-operation. We support people, predominantly in rural areas, to set up and run life-changing community co-operatives; enterprises that are owned and run democratically by large numbers of people in their community. They help people to tackle a range of issues such as isolation, loneliness and poverty, and come in many forms including shops, cafes, pubs and land-based initiatives, and anything in between</t>
  </si>
  <si>
    <t xml:space="preserve">Connected Schools </t>
  </si>
  <si>
    <t>Devonport Guildhall Ker Street</t>
  </si>
  <si>
    <t>Plymouth</t>
  </si>
  <si>
    <t>PL14EL</t>
  </si>
  <si>
    <t>We’re passionate about solving social problems and by working with individuals, organisations and sectors we harness the power of social enterprise to deliver real and lasting social change. 
We draw on our own very real experience of developing award winning social enterprises to deliver strategic programmes , along with a range of social enterprise solutions - including consultancy, training and business support - to help others realise their ambitions through social enterprise</t>
  </si>
  <si>
    <t>http://realideas.org/</t>
  </si>
  <si>
    <t>234-244 Stockwell Road</t>
  </si>
  <si>
    <t>SW99SP</t>
  </si>
  <si>
    <t>GU48RB</t>
  </si>
  <si>
    <t>MK437NN</t>
  </si>
  <si>
    <t>MK125LT</t>
  </si>
  <si>
    <t>OX38EX</t>
  </si>
  <si>
    <t>HX49AE</t>
  </si>
  <si>
    <t>OX39UU</t>
  </si>
  <si>
    <t>NR33LW</t>
  </si>
  <si>
    <t>FY13NX</t>
  </si>
  <si>
    <t>LN110PE</t>
  </si>
  <si>
    <t>CA64QN</t>
  </si>
  <si>
    <t>YO195UQ</t>
  </si>
  <si>
    <t>S38AT</t>
  </si>
  <si>
    <t>RH176PA</t>
  </si>
  <si>
    <t>PE13BE</t>
  </si>
  <si>
    <t>CB231ES</t>
  </si>
  <si>
    <t>http://www.repowering.org.uk/</t>
  </si>
  <si>
    <t xml:space="preserve">Repowering London is a not-for-profit organisation that specialises in facilitating the co-production of community-owned renewable energy projects. </t>
  </si>
  <si>
    <t>20 Dove House Close</t>
  </si>
  <si>
    <t xml:space="preserve">Oxford </t>
  </si>
  <si>
    <t xml:space="preserve">OX28GB </t>
  </si>
  <si>
    <t>The Real Farming Trust (RFT) is a charity concerned with food sovereignty and sustainable farming (in particular, the practice of agroecology). Its mission is to enable the growth of farming and food production practices that are economically sound and democratic, socially just, humane to animals, and promote the long-term protection of natural resources.</t>
  </si>
  <si>
    <t>http://www.feanetwork.org/who-we-are/real-farming-trust</t>
  </si>
  <si>
    <t>07034619</t>
  </si>
  <si>
    <t>Community Catalysts is a Community Interest Company launched in January 2010. We work through local partners such as councils and third sector infrastructure organisations to help local people use their gifts, talents and imagination to set up sustainable social care and health enterprises. These community entrepreneurs create jobs and volunteering opportunities as well as providing real choice of personalised and high-quality services for people who need support and services to live full lives.</t>
  </si>
  <si>
    <t>http://www.communitycatalysts.co.uk</t>
  </si>
  <si>
    <t>10 Haywra Street</t>
  </si>
  <si>
    <t>Harrogate</t>
  </si>
  <si>
    <t>HG15BJ</t>
  </si>
  <si>
    <t>09152368</t>
  </si>
  <si>
    <t xml:space="preserve">3 Bull Lane </t>
  </si>
  <si>
    <t>St Ives</t>
  </si>
  <si>
    <t>Cambridgeshrie</t>
  </si>
  <si>
    <t>PE275AX</t>
  </si>
  <si>
    <t>WikiHouse is an open source project to reinvent the way we make homes. 
It is being developed by architects, designers, engineers, inventors, manufacturers and builders, collaborating to develop the best, simplest, most sustainable, high-performance building technologies, which anyone can use and improve. 
Our aim is for these technologies to become new industry standards; the bricks and mortar of the digital age</t>
  </si>
  <si>
    <t>http://www.wikihouse.cc</t>
  </si>
  <si>
    <t>RS007039</t>
  </si>
  <si>
    <t xml:space="preserve">9 Hilltop Cottages </t>
  </si>
  <si>
    <t>Nenthead</t>
  </si>
  <si>
    <t>Leeds</t>
  </si>
  <si>
    <t>Beverley</t>
  </si>
  <si>
    <t>CA93PB</t>
  </si>
  <si>
    <t>LS90DG</t>
  </si>
  <si>
    <t>SM60SH</t>
  </si>
  <si>
    <t>S23EE</t>
  </si>
  <si>
    <t>DN327DS</t>
  </si>
  <si>
    <t>L58YD</t>
  </si>
  <si>
    <t>WF12TE</t>
  </si>
  <si>
    <t>M193AR</t>
  </si>
  <si>
    <t>HU170AY</t>
  </si>
  <si>
    <t>HU93QB</t>
  </si>
  <si>
    <t>Nenthead Chapel Enterprise Limited, a Community Benefit Society, has purchased Nenthead Chapel using Heritage Lottery Fund money that has been awarded to the project. They are going to restore the Chapel and create a vibrant new café and community space in the centre of the village.</t>
  </si>
  <si>
    <t>http://www.nentheadchapel.co.uk/</t>
  </si>
  <si>
    <t>Nenthead Chapel Enterprises Limited</t>
  </si>
  <si>
    <t>Pennine Community Power is a Community Benefit Society registered with the Financial Services Authority. 
Pennine Community Power was started in 2012, by members of the community in the upper Calder Valley and particularly inspired and supported by Blackshaw Environmental Action Team. 
Pennine community Power was established with the following objects: 
1.To build a sustainable community, environmentally, socially and economically 
2.To develop the profitable supply of energy from renewable resources for thebenefit of the community 
3.To ensure the democratic control of renewable energy resources through the opportunity for residents to invest and control such resources. 
4.To ensure that the value from development of renewable energy resources shall be retained within the local economy. 
5.To create local sustainable livelihoods 
6.To provide support to other organisations with similar aims 
7.To educate and inform the general public around the issues of sustainability, climate change and renewable energy.</t>
  </si>
  <si>
    <t>https://powerinthecommunity.wordpress.com/</t>
  </si>
  <si>
    <t>IP031588</t>
  </si>
  <si>
    <t>Glebe Farm</t>
  </si>
  <si>
    <t xml:space="preserve">Hessay </t>
  </si>
  <si>
    <t>YO268JP</t>
  </si>
  <si>
    <t xml:space="preserve">Whistlewood Common Limited </t>
  </si>
  <si>
    <t>IP032111</t>
  </si>
  <si>
    <t>Melbourne</t>
  </si>
  <si>
    <t>Derby</t>
  </si>
  <si>
    <t>Derbyshire</t>
  </si>
  <si>
    <t xml:space="preserve">Whistlewood is ten acres of community-owned land in Melbourne, South Derbyshire. 
The site is designed along permaculture principles (a sustainable design framework) so that it will work for people, for wildlife and be a welcoming space for people of all ages and backgrounds. 
We hold events and run workshops and provide educational opportunities that help people understand how to live more sustainably. Our rural ten acre site encourages an appreciation of nature and the outdoors, by being part of it, not just an outside observer. The site also hosts events that bring our community closer to make it a better place to live and help us face future challenges. 
</t>
  </si>
  <si>
    <t>http://www.whistlewoodcommon.org/</t>
  </si>
  <si>
    <t xml:space="preserve">The Hastings Trust </t>
  </si>
  <si>
    <t>Affordable spaces, diverse communities, fabulous neighbourhoods through socially driven investment and long term co-ownership</t>
  </si>
  <si>
    <t>http://heartofhastings.org.uk/</t>
  </si>
  <si>
    <t>Friends of Stretford Public Hall Limited</t>
  </si>
  <si>
    <t>Stretford Public Hall was built for the local community by John Rylands in 1878. Since then it has had over 130 years of community use until its closure in 2014. In 2015 the Hall was placed into the stewardship of The Friends of Stretford Public Hall, a member-owned charitable organisation set up by local residents. Our intention is to turn the Hall into a fantastic community and events venue. 
The Hall is fully owned and democratically run by its members on a one-member one-vote basis. Members vote on all major decisions, such as electing the Board.</t>
  </si>
  <si>
    <t>RS007220</t>
  </si>
  <si>
    <t>43 Mitford Street</t>
  </si>
  <si>
    <t>M328AG</t>
  </si>
  <si>
    <t>http://www.stretfordpublichall.org.uk/</t>
  </si>
  <si>
    <t>RS007252</t>
  </si>
  <si>
    <t>70 Cross Green Lane</t>
  </si>
  <si>
    <t>http://leedscommunityhomes.org.uk/</t>
  </si>
  <si>
    <t>As a Community Land Trust, affordability is what we’re all about – our aim is to create housing that's affordable now, and for future generations too.</t>
  </si>
  <si>
    <t xml:space="preserve">Sutton Community Farm is a community-owned farm. We started in 2010 in response to a community need with the purpose to increase access to fresh, healthy, sustainable food and provide a shared space for people to cultivate skills, get exercise and make new friends. Our farm sits on a beautiful 7.1 acre smallholding with views towards the skyline of central London.
Our aims
1. To increase local food supply, grown sustainably;
 2. To create inclusive, shared spaces for the community to cultivate skills;
 3. To be community led;
 4. To achieve economic stability, supporting land-based employment.
</t>
  </si>
  <si>
    <t>http://suttoncommunityfarm.org.uk/</t>
  </si>
  <si>
    <t>40A Telegraph Track</t>
  </si>
  <si>
    <t xml:space="preserve">Wallington </t>
  </si>
  <si>
    <t>Surrey</t>
  </si>
  <si>
    <t>IP032202</t>
  </si>
  <si>
    <t>http://www.sheffieldrenewables.org.uk</t>
  </si>
  <si>
    <t>25 Alexandra Road</t>
  </si>
  <si>
    <t>Sheffield Renewables are an experienced community energy enterprise, with the goal of making Sheffield a cleaner, greener city. Their vision is to continue to deliver community owned energy projects, generating significant carbon saving and surplus revenue to support local energy initiatives. They have a long standing and active group of volunteers committed to driving projects forward.</t>
  </si>
  <si>
    <t>https://www.facebook.com/GrimsbyCommunityEnergy/</t>
  </si>
  <si>
    <t>Grimsby Community Energy have, since Sept. 2015 (initially through a £20k UCEF grant to our sister company Greater Grimsby Community Power CIC) developed 100kWp of solar PV on 5 community buildings which are now generating power and have been confirmed as receiving the pre-registered Feed in Tariff of 11.85p/kWh which underpins our financial model with turnover £15k per year, a projected return around 4% to members and 1% to a Community Benefit Fund.</t>
  </si>
  <si>
    <t>RS007356</t>
  </si>
  <si>
    <t>The Hub Freeman Street Market Nelson Street</t>
  </si>
  <si>
    <t>Shotley Pier Heritage Group</t>
  </si>
  <si>
    <t>http://www.shotleypier.co.uk/100k-community-share-boost/</t>
  </si>
  <si>
    <t>122-year-old Shotley Railway Pier. 
Built by the Marquis of Bristol in 1894 to convey the Royal Mail by ferry between Shotley Gate and Harwich the pier was a testament to the Victorian values of construction made to last. 
Over the years the 600-foot pier, opposite the Bristol Arms, has been used to carry mail, munitions and many a sailor serving or training on the world-renowned HMS Ganges. 
Sadly, it fell into disrepair around the turn of the 21st century and is in dire need of some love and attention. 
A community group has been set up to purchase the pier, with the owner asking £100,000, and then carry out remedial repairs to the superstructure, and then make the pier itself into a working attraction where people can stroll, fish, and enjoy the amazing views down the Stour and across to Harwich and Felixstowe docks. 
It is envisaged around £300,000 is needed in total to get the pier up and running to its former glory.</t>
  </si>
  <si>
    <t>RS007463</t>
  </si>
  <si>
    <t>80 Great Eastern Street</t>
  </si>
  <si>
    <t>EX2A3RX</t>
  </si>
  <si>
    <t>03352359</t>
  </si>
  <si>
    <t>1-3 St Augustine Street off Silverster Street</t>
  </si>
  <si>
    <t>The Vauxhall Neighbourhood Council mission statement is: 
 "to relieve hardship, improve education, preserve good health, promote employment opportunities and to provide and assist in the provision of facilities, in the interest of social welfare and recreational activities of the community." 
The Vauxhall Neighbourhood Council has a history of delivering services and helping to support the people of Vauxhall as a community resource and campaigning group since the early 1970s. Since this time the VNC has participated in a wide range of government and European initiatives and projects, employing hundreds of people over the years and working with a wide range of tenants and community activist groups. Currently the VNC provides a range of services for the local community including training and accreditation, benefits and legal advice, free computer drop-in, various youth projects and out of school clubs, a personal alarm telecare service, function and meeting rooms. 
In these challenging times, the VNC is working to provide a sustainable future for the Vauxhall area and its residents. From its base in the heart of the local community the VNC aims to ensure that all local people can benefit from high quality training, good quality advice as well as accessible ICT and community based leisure facilities.</t>
  </si>
  <si>
    <t>http://www.vnc.org.uk</t>
  </si>
  <si>
    <t>Contribution towards a new building to be erected adjacent to the current Theatre site to be known as the Centre for Creativity. Wakefield Theatre Trust own the proposed development site. Total project costs are estimated to be £750,000. The grant will be used to contribute towards these project costs.</t>
  </si>
  <si>
    <t>Drury Lane</t>
  </si>
  <si>
    <t>Theatre Royal Wakefield, the jewel in Wakefield’s crown, was the design and vision of famous architect Frank Matcham. 
 Matcham was born on 22 November 1854 in a small village in Devon. He did his architectural apprenticeship and then went on to work in Wakefield and the surrounding area on a number of different occasions. 
 In 1893 Matcham starting to work on the design for Theatre Royal Wakefield, and the following year the theatre opened to the public on 15 October 1894. 
 Theatre Royal Wakefield is one of the smallest remaining Matcham theatre auditoriums; it is a shining example of his work and demonstrates his incredible ability to deliver a beautiful theatrical environment within a very tight space! Matcham made what were groundbreaking changes, as he dispensed with the idea of public boxes flanking the theatre stage and utilised the concept of boxes at the rear of the dress circle seating area. 
 The auditorium displays all the artistic elements of a Matcham composition of workmanship; he expected a high standard of work and used various skilled practitioners with whom he worked on a regular basis to ensure his standards were maintained.</t>
  </si>
  <si>
    <t>http://www.theatreroyalwakefield.co.uk</t>
  </si>
  <si>
    <t>06527975</t>
  </si>
  <si>
    <t>Levenshulme Inspire, a dynamic partnership involving people committed to transforming our area through community activity, creativity, enterprise and fun.</t>
  </si>
  <si>
    <t>http://www.lev-inspire.org.uk/</t>
  </si>
  <si>
    <t xml:space="preserve">747 Stockport Road </t>
  </si>
  <si>
    <t xml:space="preserve">Levenshulme </t>
  </si>
  <si>
    <t>117 Cherry Tree Lane</t>
  </si>
  <si>
    <t>Beverley Cherry Tree Community Centre is a registered charity in East Yorkshire. Located on the Cherry Tree Estate, it works with those in the community struggling with varying degrees of poverty. 
Established in 1996, the local community depends on the existence of the Beverley Cherry Tree Community Centre. It works with local residents of all ages struggling with issues such as debt, ill health and housing. The centre fosters greater community pride and empowerment. 
It hosts an advice service to provide help, support and guidance on a broad range of personal, social and community issues. Other activities include a women’s group, a stroke club, a credit union savings club, residents’ activities and room hire.</t>
  </si>
  <si>
    <t>http://www.cherrytreecentre.com/index.html</t>
  </si>
  <si>
    <t>Action for Business Ltd, Bradford</t>
  </si>
  <si>
    <t>“We provide first-class business support to companies of all shapes and sizes, through a range of sector-based membership services and networking opportunities</t>
  </si>
  <si>
    <t>http://www.carlislebusinesscentre.co.uk/</t>
  </si>
  <si>
    <t>95 Preston Road</t>
  </si>
  <si>
    <t>Child Dynamix vision is to see communities where children and young people thrive, we do this by creating environments and delivering activities which enable children and young people to identify and realise both their aspirations and potential. Our work is predominantly based within the city of hull which is currently ranked as the 9th deprived local authority areas out of 354 local authorities.</t>
  </si>
  <si>
    <t>http://www.childdynamix.co.uk/index.php/page/home</t>
  </si>
  <si>
    <t>IP031313</t>
  </si>
  <si>
    <t>38 Victoria Street</t>
  </si>
  <si>
    <t>BS16BY</t>
  </si>
  <si>
    <t>Bristol Energy Cooperative (BEC) is a community-owned energy cooperative, growing Greater Bristol’s local green energy supply and making the benefits available to all. We develop renewable energy and energy efficiency projects, and help others to do the same. We got started in 2011. 
Our projects are funded by investor members, who receive interest on their investment from the money we receive for the energy we produce. Decisions are made on a one-member one-vote basis at our AGMs. We're a people-owned power station for Greater Bristol!</t>
  </si>
  <si>
    <t>http://www.bristolenergy.coop</t>
  </si>
  <si>
    <t>Heath House</t>
  </si>
  <si>
    <t>Blackheath</t>
  </si>
  <si>
    <t>http://www.thevillagersblackheath.com/the-story-so-far...html</t>
  </si>
  <si>
    <t>The Villagers last closed it's doors in 2010. After 12 months of watching the pub fall into a state of disrepair the people of Blackheath began to mobilise to save it. In 2012 105 signatures were collected from local residents in support of the nomination of the pub as an Asset of Community Value (ACV). The move was successful and the pub is now protected from a change of use for a period of 5 years.</t>
  </si>
  <si>
    <t xml:space="preserve">Pavenham Community Pub Ltd </t>
  </si>
  <si>
    <t>RS007380</t>
  </si>
  <si>
    <t xml:space="preserve">5 River Row </t>
  </si>
  <si>
    <t>Pavenham</t>
  </si>
  <si>
    <t xml:space="preserve">Craufurd Arms Community Group </t>
  </si>
  <si>
    <t>RS007437</t>
  </si>
  <si>
    <t>15 Gringer Hill</t>
  </si>
  <si>
    <t xml:space="preserve">Maidenhead </t>
  </si>
  <si>
    <t>Berkshire</t>
  </si>
  <si>
    <t xml:space="preserve">The Craufurd Arms is a free house located in Maidenhead, a large
affluent town in the Royal Borough of Windsor and Maidenhead, Berkshire,
England, on the River Thames. Its population is 67,404. The Craufurd Arms
is prominently located on Gringer Hill (A308), in a densely populated
residential suburb approximately 1 mile north of the town centre and mainline
station. It is approximately a 15-minute walk from Furze Platt Railway Station.
Gringer Hill is a main arterial road into Maidenhead linking the Marlow ByPass
(A404) and the Bath Road (A4) and is in easy reach of the M4 and M40
motorways.
</t>
  </si>
  <si>
    <t>RS007261</t>
  </si>
  <si>
    <t xml:space="preserve">6 Kiln Lane </t>
  </si>
  <si>
    <t>Headington</t>
  </si>
  <si>
    <t>http://www.theamprevival.co.uk/</t>
  </si>
  <si>
    <t>The objective of The Amp Community Pub Ltd is to promote the community interests of Risinghurst and its close neighbours by acquiring The Ampleforth Public House as an asset, supporting this organisation and events and maintaining facilities for the whole community to benefit from.</t>
  </si>
  <si>
    <t xml:space="preserve">The Amp Community Pub Ltd </t>
  </si>
  <si>
    <t>http://www.holywellinn.co.uk</t>
  </si>
  <si>
    <t>Jagger Green Hall</t>
  </si>
  <si>
    <t>Beckley</t>
  </si>
  <si>
    <t>Goxhill</t>
  </si>
  <si>
    <t>The Villagers of Holywell Green in West Yorkshire are fighting back against the closure of the last pub in the village.  The majority of households in the village have signed a petition against the closure and the villagers have formed an action group to fight the proposal and create a community owned pub that would once again become the beating heart of the Holywell Green</t>
  </si>
  <si>
    <t xml:space="preserve">Abingdon Arms, Beckley, Oxfordshire </t>
  </si>
  <si>
    <t>The aim is to engage the community in supporting and ensuring the future of the pub as an asset for all.</t>
  </si>
  <si>
    <t xml:space="preserve">Berney Arms, Norwich </t>
  </si>
  <si>
    <t>RS007404</t>
  </si>
  <si>
    <t>RS007392</t>
  </si>
  <si>
    <t>20 Wild road</t>
  </si>
  <si>
    <t xml:space="preserve">Norwich </t>
  </si>
  <si>
    <t>Norfolk</t>
  </si>
  <si>
    <t xml:space="preserve">We've formed a community group working to purchase The Berney Arms pub and run it as a community cooperative. The pub has been closed since October 2015 </t>
  </si>
  <si>
    <t>10372971</t>
  </si>
  <si>
    <t>139 Church Street</t>
  </si>
  <si>
    <t>Brocklesby Hunt Pub, Goxhill, North Lincolnshire (Friends of the Brock)</t>
  </si>
  <si>
    <t>07068600</t>
  </si>
  <si>
    <t>Howe Lane</t>
  </si>
  <si>
    <t>Ash</t>
  </si>
  <si>
    <t>Peterborough</t>
  </si>
  <si>
    <t>Harlton</t>
  </si>
  <si>
    <t>Chequer Inn, Ash, Kent</t>
  </si>
  <si>
    <t>https://www.facebook.com/Friends-of-the-Brock-1691942981054763/</t>
  </si>
  <si>
    <t>Centurion Pub,Vicars Cross,Chester,Centurion Community Action Group (CCAG)</t>
  </si>
  <si>
    <t>http://www.centurionpub.co.uk</t>
  </si>
  <si>
    <t>1 Oldfield Drive</t>
  </si>
  <si>
    <t>Chester</t>
  </si>
  <si>
    <t>Half Moon</t>
  </si>
  <si>
    <t>CH35LN</t>
  </si>
  <si>
    <t>RS007382</t>
  </si>
  <si>
    <t>RS007406</t>
  </si>
  <si>
    <t>Balcombe</t>
  </si>
  <si>
    <t>28 The Street</t>
  </si>
  <si>
    <t>CT32EW</t>
  </si>
  <si>
    <t>http://savethechequerinn.co.uk/</t>
  </si>
  <si>
    <t xml:space="preserve">Covenham Plough Community Hub </t>
  </si>
  <si>
    <t>http://www.covcom.co.uk/</t>
  </si>
  <si>
    <t>Ash House Main Road Covenham Street</t>
  </si>
  <si>
    <t>Bartholomew</t>
  </si>
  <si>
    <t>Louth</t>
  </si>
  <si>
    <t>CV358JA</t>
  </si>
  <si>
    <t>EX135XD</t>
  </si>
  <si>
    <t>TF92RS</t>
  </si>
  <si>
    <t>RS007453</t>
  </si>
  <si>
    <t xml:space="preserve">Crosby on Eden Village Hub (The Stag at Low Crosby) </t>
  </si>
  <si>
    <t>Crosby on Eden Green Lane</t>
  </si>
  <si>
    <t>Carlisle</t>
  </si>
  <si>
    <t xml:space="preserve">Friends of the Bay Horse Limited, Murton, Yorkshire </t>
  </si>
  <si>
    <t>RS007336</t>
  </si>
  <si>
    <t>Casa Murton</t>
  </si>
  <si>
    <t>York</t>
  </si>
  <si>
    <t>RS007393</t>
  </si>
  <si>
    <t>105 Neepsend Lane</t>
  </si>
  <si>
    <t>http://www.sheffieldpub.co.uk/pubs/neepsend/gardeners-rest/</t>
  </si>
  <si>
    <t>10392511</t>
  </si>
  <si>
    <t>Sussex</t>
  </si>
  <si>
    <t>http://www.savethehalfmoon.co.uk/</t>
  </si>
  <si>
    <t xml:space="preserve">Hand and Heart Pub, Peterborough, Cambridgeshire </t>
  </si>
  <si>
    <t>12 Highbury Street</t>
  </si>
  <si>
    <t>http://thehandandheart.com</t>
  </si>
  <si>
    <t xml:space="preserve">Hare and Hounds, Harlton </t>
  </si>
  <si>
    <t>06270922</t>
  </si>
  <si>
    <t>67 Eversen Road</t>
  </si>
  <si>
    <t>http://helpthehareandhounds.org</t>
  </si>
  <si>
    <t xml:space="preserve">The Salutation Inn </t>
  </si>
  <si>
    <t>RS007347</t>
  </si>
  <si>
    <t>Warwick Bridge</t>
  </si>
  <si>
    <t xml:space="preserve">Carlisle </t>
  </si>
  <si>
    <t>CA48RR</t>
  </si>
  <si>
    <t>http://irthingtonparishcommunitypubs.co.uk/</t>
  </si>
  <si>
    <t xml:space="preserve">Kings Arms, Heaton </t>
  </si>
  <si>
    <t xml:space="preserve">10 Highgate </t>
  </si>
  <si>
    <t>BD94BB</t>
  </si>
  <si>
    <t xml:space="preserve">Norton Lindsey New Inn Salvation Squad </t>
  </si>
  <si>
    <t>http://www.nlcp.ltd/</t>
  </si>
  <si>
    <t>Cleeve Cottage Main Street</t>
  </si>
  <si>
    <t>Norton Lindsey</t>
  </si>
  <si>
    <t>Warwickshire</t>
  </si>
  <si>
    <t>RS007412</t>
  </si>
  <si>
    <t xml:space="preserve">Old Inn, Hawkchurch </t>
  </si>
  <si>
    <t xml:space="preserve">Hawkchurch </t>
  </si>
  <si>
    <t>Axminster</t>
  </si>
  <si>
    <t>http://www.theoldinnpub.co.uk</t>
  </si>
  <si>
    <t>Ploughshare Pub, Beeston All Saints, Norfolk</t>
  </si>
  <si>
    <t>RS007332</t>
  </si>
  <si>
    <t>Tawny Lodge</t>
  </si>
  <si>
    <t>Beeston</t>
  </si>
  <si>
    <t>Mottingham</t>
  </si>
  <si>
    <t>Cheswardine</t>
  </si>
  <si>
    <t>PE322NQ</t>
  </si>
  <si>
    <t>http://www.beestonploughshare.com</t>
  </si>
  <si>
    <t xml:space="preserve">24 Mottingham Road </t>
  </si>
  <si>
    <t>SE94QW</t>
  </si>
  <si>
    <t xml:space="preserve">Red Lion Cheswardine Community Project Limited </t>
  </si>
  <si>
    <t>RS007369</t>
  </si>
  <si>
    <t>Shropshire</t>
  </si>
  <si>
    <t>High Street</t>
  </si>
  <si>
    <t xml:space="preserve">Red Lion Reloaded </t>
  </si>
  <si>
    <t>NG237AD</t>
  </si>
  <si>
    <t>http://www.redlionreloaded.co.uk</t>
  </si>
  <si>
    <t xml:space="preserve">Sebastopol Community Pub </t>
  </si>
  <si>
    <t>RS007472</t>
  </si>
  <si>
    <t xml:space="preserve">Garth house Grundys Lane Minting </t>
  </si>
  <si>
    <t xml:space="preserve">Homecastle </t>
  </si>
  <si>
    <t>LN95SB</t>
  </si>
  <si>
    <t>http://mintingandgautby.co.uk/sebastopol-inn-community-pub/</t>
  </si>
  <si>
    <t xml:space="preserve">Silsoe Community Hub, Bedfordshire </t>
  </si>
  <si>
    <t xml:space="preserve">Sir Charles Napier Inn, Blackburn </t>
  </si>
  <si>
    <t xml:space="preserve">10 Limbrick </t>
  </si>
  <si>
    <t>Blackburn</t>
  </si>
  <si>
    <t>BB18AA</t>
  </si>
  <si>
    <t>http://thenapier.co.uk/</t>
  </si>
  <si>
    <t>RS007275</t>
  </si>
  <si>
    <t>The George Hotel Silsoe</t>
  </si>
  <si>
    <t>Bedford</t>
  </si>
  <si>
    <t>MK454GP</t>
  </si>
  <si>
    <t>SP118AW</t>
  </si>
  <si>
    <t>IP222RZ</t>
  </si>
  <si>
    <t>IP130RA</t>
  </si>
  <si>
    <t>CO85EP</t>
  </si>
  <si>
    <t>SP48HB</t>
  </si>
  <si>
    <t>http://thegeorgehotelsilsoe.co.uk</t>
  </si>
  <si>
    <t xml:space="preserve">The Black Swan, Monxton </t>
  </si>
  <si>
    <t>Monxton</t>
  </si>
  <si>
    <t>Hampshire</t>
  </si>
  <si>
    <t>https://monxton.org.uk/black-swan-future/</t>
  </si>
  <si>
    <t>Heathman Street</t>
  </si>
  <si>
    <t>Nether Wallop</t>
  </si>
  <si>
    <t>Garboldisham</t>
  </si>
  <si>
    <t>Lamarsh</t>
  </si>
  <si>
    <t>Durrington</t>
  </si>
  <si>
    <t>SO208EZ</t>
  </si>
  <si>
    <t>10143872</t>
  </si>
  <si>
    <t>The St</t>
  </si>
  <si>
    <t xml:space="preserve">The George, Wickham Market </t>
  </si>
  <si>
    <t>95 High Street Wickham Market</t>
  </si>
  <si>
    <t>Woodbridge</t>
  </si>
  <si>
    <t>RS007441</t>
  </si>
  <si>
    <t>Specks Farm</t>
  </si>
  <si>
    <t>http://www.lamarshlion.co.uk/</t>
  </si>
  <si>
    <t>189 Bulford Road</t>
  </si>
  <si>
    <t>08938487</t>
  </si>
  <si>
    <t>12 Town Street</t>
  </si>
  <si>
    <t>Holbrook</t>
  </si>
  <si>
    <t>DE560SY</t>
  </si>
  <si>
    <t>http://www.holbrookderbyshire.co.uk/The-Spotted-Cow-Preservation-Society/</t>
  </si>
  <si>
    <t>Swan Road</t>
  </si>
  <si>
    <t>Woodbrige</t>
  </si>
  <si>
    <t>Bratton Fleming</t>
  </si>
  <si>
    <t>Winsham</t>
  </si>
  <si>
    <t>Stockbury</t>
  </si>
  <si>
    <t>IP137HZ</t>
  </si>
  <si>
    <t>The Lane</t>
  </si>
  <si>
    <t>Tebworth</t>
  </si>
  <si>
    <t>Walkhampton</t>
  </si>
  <si>
    <t>LU79QB</t>
  </si>
  <si>
    <t>https://savethequeenshead.org.uk</t>
  </si>
  <si>
    <t>Main Street</t>
  </si>
  <si>
    <t>Marston</t>
  </si>
  <si>
    <t>Guilden Morden</t>
  </si>
  <si>
    <t>Kimpton</t>
  </si>
  <si>
    <t>NG322HH</t>
  </si>
  <si>
    <t>http://save.thethoroldarms.co.uk</t>
  </si>
  <si>
    <t xml:space="preserve">Walkhampton Inn </t>
  </si>
  <si>
    <t>PL206JY</t>
  </si>
  <si>
    <t xml:space="preserve">30 High Street </t>
  </si>
  <si>
    <t>SG75NL</t>
  </si>
  <si>
    <t>Station Road</t>
  </si>
  <si>
    <t>EX314SA</t>
  </si>
  <si>
    <t>22 High Street</t>
  </si>
  <si>
    <t>SG48RJ</t>
  </si>
  <si>
    <t>http://www.saveourwhitehorse.co.uk/</t>
  </si>
  <si>
    <t>10029103</t>
  </si>
  <si>
    <t>Ye Olde Red Lion Regulars</t>
  </si>
  <si>
    <t>Oakley Green Road</t>
  </si>
  <si>
    <t>Windsor</t>
  </si>
  <si>
    <t>SL44PZ</t>
  </si>
  <si>
    <t>2 Church Street</t>
  </si>
  <si>
    <t>TA204JA</t>
  </si>
  <si>
    <t>http://www.thebellwinsham.co.uk/</t>
  </si>
  <si>
    <t>ME97UH</t>
  </si>
  <si>
    <t>https://www.theharrowstockbury.co.uk</t>
  </si>
  <si>
    <t xml:space="preserve">Bermondsey Community Kitchen CIC </t>
  </si>
  <si>
    <t>GBP</t>
  </si>
  <si>
    <t>https://beta.companieshouse.gov.uk/company/09123504</t>
  </si>
  <si>
    <t>https://www.bradnet.org.uk/</t>
  </si>
  <si>
    <t>Information, advice, guidance, employment law, help finding employment, training, debt advice, housing advice, benefits advice, employment trinbunal and benefit appeal representaion, support to community groups.</t>
  </si>
  <si>
    <t>GB</t>
  </si>
  <si>
    <t xml:space="preserve">Power to Change </t>
  </si>
  <si>
    <t>CBF</t>
  </si>
  <si>
    <t>Places</t>
  </si>
  <si>
    <t>IGP</t>
  </si>
  <si>
    <t>IIF</t>
  </si>
  <si>
    <t>MTAP</t>
  </si>
  <si>
    <t>Peer Network</t>
  </si>
  <si>
    <t>Booster</t>
  </si>
  <si>
    <t>Keyfund</t>
  </si>
  <si>
    <t>SASC</t>
  </si>
  <si>
    <t>http://www.powertochange.org.uk/funding/grants/community-business-fund/</t>
  </si>
  <si>
    <t>http://www.powertochange.org.uk/funding/empowering-places/</t>
  </si>
  <si>
    <t>http://www.powertochange.org.uk/funding/innovation-and-infrastructure/</t>
  </si>
  <si>
    <t>http://www.powertochange.org.uk/funding/blended-funding/</t>
  </si>
  <si>
    <t>http://www.powertochange.org.uk/funding/community-shares/</t>
  </si>
  <si>
    <t>http://www.powertochange.org.uk/support-and-resources/peer-networking/</t>
  </si>
  <si>
    <t>http://www.powertochange.org.uk/funding/sector-funding/community-pubs-support-programme/</t>
  </si>
  <si>
    <t xml:space="preserve">Purchase of a premises to develop Crediton Community Bookshop, including expansion of children's services &amp; creation of Community Hub. </t>
  </si>
  <si>
    <t xml:space="preserve">Highfields Community Association </t>
  </si>
  <si>
    <t>Improvements to the community Café and meeting rooms to improve revenue and footfall. Also the funding of a project coordinator role to improve business development</t>
  </si>
  <si>
    <t>Refurbish and improve the layout of Southmead Youth Centre</t>
  </si>
  <si>
    <t>RS007390</t>
  </si>
  <si>
    <t>RS007478</t>
  </si>
  <si>
    <t>RS007402</t>
  </si>
  <si>
    <t>RS007295</t>
  </si>
  <si>
    <t>We believe that, with the right management and investment in the property, our local pub in Goxhill can be a thriving and successful hub for our village community. 
We have launched a Community Benefit Society in which our supporters are investing by buying shares. Using these funds to purchase the building and grants/loans to refurbish it we will provide a sound basis for a tenant to run thriving pub-restaurant-coffee house in Goxhill.</t>
  </si>
  <si>
    <t>The Centurion is at the centre of the Vicars Cross Community and is very much part of its social and cultural heart.
It is currently being operated by the Centurion Community Action Group Ltd under a 12 month lease arrangement from Admiral Taverns with the intention of it being purchased from Admiral by the end of the 12 months which is 8th September 2017.</t>
  </si>
  <si>
    <t>In April 2017, a local community group purchased the pub to run it for the benefit of the wider community. The group is called the Gardeners Rest Community Society (GRCS). We want the pub to be vibrant and to build upon the great foundation we inherited from the previous owners. What does that mean? Well, we've added a kitchen to serve light snacks (not meals!), we're doing more music and performing art. Generally, we want to use the space more fully for the benefit of our community, while creating a great space for people to have a drink in.</t>
  </si>
  <si>
    <t>Balcombe Community Pub Ltd. is the entity formed to buy the Half Moon Inn  and support its future. BCPL is registered as a Community Benefit Society under the Co-operative and Community Benefit Societies Act 2014</t>
  </si>
  <si>
    <t>At a village meeting in July 2016, there was strong support for working towards a community bid to purchase the Hare and Hounds. A Steering Group was subsequently formed to work on a bid, and since that time has been engaging with Sue, actively seeking advice and fundraising.
We are very optimistic that we can keep the pub going, and carry on the valuable work that Sue has done over the past nine years. Following meetings with Sue, we are now putting together a business plan and are preparing a bid for the Hare and Hounds.</t>
  </si>
  <si>
    <t>In December 2016 it became the first community pub in Warwickshire when it was purchased collectively by over 220 people. It is now run for the benefit of the community.
The New Inn, now it’s reopened offers something for everyone, housing The New Inn Pub, café and shop, along with many other facilities including a large garden, car park and secure bike parking.
By coming to pay us a visit you are not just enjoying a pint, a coffee or buying a stamp, you are also helping to sustain a community!</t>
  </si>
  <si>
    <t xml:space="preserve">White Hart, Bratton Fleming </t>
  </si>
  <si>
    <t>RS007176</t>
  </si>
  <si>
    <t>GB-COH-RS007252</t>
  </si>
  <si>
    <t>GB-CHC-1159982</t>
  </si>
  <si>
    <t>IP031326</t>
  </si>
  <si>
    <t>GB-COH-IP031326</t>
  </si>
  <si>
    <t>GB-COH-05419521</t>
  </si>
  <si>
    <t>GB-COH-08769910</t>
  </si>
  <si>
    <t>GB-COH-10260064</t>
  </si>
  <si>
    <t>GB-COH-IP031718</t>
  </si>
  <si>
    <t>GB-COH-RS007390</t>
  </si>
  <si>
    <t>IP032027</t>
  </si>
  <si>
    <t>GB-COH-IP032027</t>
  </si>
  <si>
    <t>GB-COH-04382420</t>
  </si>
  <si>
    <t>GB-COH-RS007250</t>
  </si>
  <si>
    <t>GB-COH-05009303</t>
  </si>
  <si>
    <t>GB-COH-02990425</t>
  </si>
  <si>
    <t>GB-COH-09123504</t>
  </si>
  <si>
    <t>GB-COH-04843771</t>
  </si>
  <si>
    <t>GB-COH-03196518</t>
  </si>
  <si>
    <t>GB-COH-01409415</t>
  </si>
  <si>
    <t>GB-COH-06811925</t>
  </si>
  <si>
    <t>GB-COH-05135926</t>
  </si>
  <si>
    <t>GB-COH-04736751</t>
  </si>
  <si>
    <t>GB-COH-10226856</t>
  </si>
  <si>
    <t>GB-COH-01817676</t>
  </si>
  <si>
    <t>Deal Identifier</t>
  </si>
  <si>
    <t>GB-COH-RS007039</t>
  </si>
  <si>
    <t>GB-COH-RS007220</t>
  </si>
  <si>
    <t>GB-COH-IP032202</t>
  </si>
  <si>
    <t>GB-COH-RS007289</t>
  </si>
  <si>
    <t>GB-COH-IP032111</t>
  </si>
  <si>
    <t>GB-COH-IP031588</t>
  </si>
  <si>
    <t>GB-COH-RS007356</t>
  </si>
  <si>
    <t>GB-COH-RS007463</t>
  </si>
  <si>
    <t>GB-COH-IP030736</t>
  </si>
  <si>
    <t>IP030736</t>
  </si>
  <si>
    <t>03501364</t>
  </si>
  <si>
    <t>GB-COH-02542176</t>
  </si>
  <si>
    <t>GB-COH-07304443</t>
  </si>
  <si>
    <t>GB-COH-05330850</t>
  </si>
  <si>
    <t>GB-COH-06855753</t>
  </si>
  <si>
    <t>GB-COH-09152423</t>
  </si>
  <si>
    <t>GB-COH-03591314</t>
  </si>
  <si>
    <t>GB-COH-05572861</t>
  </si>
  <si>
    <t>GB-COH-03746771</t>
  </si>
  <si>
    <t>GB-COH-06078193</t>
  </si>
  <si>
    <t>GB-COH-03044008</t>
  </si>
  <si>
    <t>GB-COH-06285509</t>
  </si>
  <si>
    <t>GB-COH-05036178</t>
  </si>
  <si>
    <t>02542176</t>
  </si>
  <si>
    <t>09152423</t>
  </si>
  <si>
    <t>GB-COH-03501364</t>
  </si>
  <si>
    <t>GB-COH-IP031727</t>
  </si>
  <si>
    <t>07304443</t>
  </si>
  <si>
    <t>05330850</t>
  </si>
  <si>
    <t>GB-CHC-1018758</t>
  </si>
  <si>
    <t>GB-CHC-1163092</t>
  </si>
  <si>
    <t>GB-CHC-1163226</t>
  </si>
  <si>
    <t>06855753</t>
  </si>
  <si>
    <t>05572861</t>
  </si>
  <si>
    <t>03746771</t>
  </si>
  <si>
    <t>06078193</t>
  </si>
  <si>
    <t>03044008</t>
  </si>
  <si>
    <t>06285509</t>
  </si>
  <si>
    <t>05036178</t>
  </si>
  <si>
    <t>IP030774</t>
  </si>
  <si>
    <t>GB-COH-IP030774</t>
  </si>
  <si>
    <t>IP032016</t>
  </si>
  <si>
    <t>GB-COH-IP032016</t>
  </si>
  <si>
    <t>03288676</t>
  </si>
  <si>
    <t>GB-COH-03288676</t>
  </si>
  <si>
    <t>02701579</t>
  </si>
  <si>
    <t>GB-COH-02701579</t>
  </si>
  <si>
    <t>GB-COH-07195542</t>
  </si>
  <si>
    <t>06695847</t>
  </si>
  <si>
    <t>GB-COH-06695847</t>
  </si>
  <si>
    <t>02344228</t>
  </si>
  <si>
    <t>GB-COH-02344228</t>
  </si>
  <si>
    <t>02074118</t>
  </si>
  <si>
    <t>GB-COH-02074118</t>
  </si>
  <si>
    <t>09490119</t>
  </si>
  <si>
    <t>GB-COH-09490119</t>
  </si>
  <si>
    <t>07566546</t>
  </si>
  <si>
    <t>GB-COH-07566546</t>
  </si>
  <si>
    <t>03059960</t>
  </si>
  <si>
    <t>GB-COH-03059960</t>
  </si>
  <si>
    <t>08528548</t>
  </si>
  <si>
    <t>GB-COH-08528548</t>
  </si>
  <si>
    <t>03296566</t>
  </si>
  <si>
    <t>GB-COH-03296566</t>
  </si>
  <si>
    <t>07183132</t>
  </si>
  <si>
    <t>GB-COH-07183132</t>
  </si>
  <si>
    <t>03074118</t>
  </si>
  <si>
    <t>GB-COH-03074118</t>
  </si>
  <si>
    <t>GB-COH-04029394</t>
  </si>
  <si>
    <t>04029394</t>
  </si>
  <si>
    <t>06853242</t>
  </si>
  <si>
    <t>GB-COH-06853242</t>
  </si>
  <si>
    <t>05888474</t>
  </si>
  <si>
    <t>03591314</t>
  </si>
  <si>
    <t>GB-COH-05888474</t>
  </si>
  <si>
    <t>02141420</t>
  </si>
  <si>
    <t>GB-COH-02141420</t>
  </si>
  <si>
    <t>02728593</t>
  </si>
  <si>
    <t>GB-COH-02728593</t>
  </si>
  <si>
    <t>03752751</t>
  </si>
  <si>
    <t>GB-COH-03752751</t>
  </si>
  <si>
    <t>GB-COH-02599428</t>
  </si>
  <si>
    <t>04454814</t>
  </si>
  <si>
    <t>GB-COH-04454814</t>
  </si>
  <si>
    <t>GB-COH-03427303</t>
  </si>
  <si>
    <t>03427303</t>
  </si>
  <si>
    <t>03628231</t>
  </si>
  <si>
    <t>GB-COH-03628231</t>
  </si>
  <si>
    <t>02736636</t>
  </si>
  <si>
    <t>GB-COH-02736636</t>
  </si>
  <si>
    <t>07329283</t>
  </si>
  <si>
    <t>GB-COH-07329283</t>
  </si>
  <si>
    <t>GB-COH-08339345</t>
  </si>
  <si>
    <t>08339345</t>
  </si>
  <si>
    <t>05389477</t>
  </si>
  <si>
    <t>GB-COH-05389477</t>
  </si>
  <si>
    <t>GB-COH-IP031313</t>
  </si>
  <si>
    <t>GB-COH-03352359</t>
  </si>
  <si>
    <t>GB-COH-06527975</t>
  </si>
  <si>
    <t>01173859</t>
  </si>
  <si>
    <t>GB-COH01173859</t>
  </si>
  <si>
    <t>GB-COH-IP031605</t>
  </si>
  <si>
    <t>GB-COH-RS007111</t>
  </si>
  <si>
    <t>GB-COH-03648122</t>
  </si>
  <si>
    <t>GB-COH-03298583</t>
  </si>
  <si>
    <t>GB-COH-08413664</t>
  </si>
  <si>
    <t>GB-COH-07321235</t>
  </si>
  <si>
    <t>GB-COH-IP032153</t>
  </si>
  <si>
    <t>GB-COH-IP032095</t>
  </si>
  <si>
    <t>GB-COH-08928970</t>
  </si>
  <si>
    <t>GB-COH-06488693</t>
  </si>
  <si>
    <t>06032000</t>
  </si>
  <si>
    <t>06632306</t>
  </si>
  <si>
    <t>GB-COH-06632306</t>
  </si>
  <si>
    <t>GB-COH-06032000</t>
  </si>
  <si>
    <t>GB-COH-08323538</t>
  </si>
  <si>
    <t>GB-COH-00213235</t>
  </si>
  <si>
    <t>GB-COH-07034619</t>
  </si>
  <si>
    <t>GB-COH-RS007261</t>
  </si>
  <si>
    <t>GB-COH-RS007382</t>
  </si>
  <si>
    <t>GB-COH-08077494</t>
  </si>
  <si>
    <t>GB-COH-09152368</t>
  </si>
  <si>
    <t>GB-COH-RS007380</t>
  </si>
  <si>
    <t>GB-COH-RS007437</t>
  </si>
  <si>
    <t>GB-COH-RS007404</t>
  </si>
  <si>
    <t>GB-COH-RS007392</t>
  </si>
  <si>
    <t>GB-COH-10372971</t>
  </si>
  <si>
    <t>GB-COH-07068600</t>
  </si>
  <si>
    <t>IP032009</t>
  </si>
  <si>
    <t>GB-COH-IP032009</t>
  </si>
  <si>
    <t>06076462</t>
  </si>
  <si>
    <t>GB-COH-06076462</t>
  </si>
  <si>
    <t>GB-COH-RS007453</t>
  </si>
  <si>
    <t>03336839</t>
  </si>
  <si>
    <t>GB-COH-03336839</t>
  </si>
  <si>
    <t>GB-COH-RS007336</t>
  </si>
  <si>
    <t>GB-COH-RS007393</t>
  </si>
  <si>
    <t>GB-COH-10392511</t>
  </si>
  <si>
    <t>RS007373</t>
  </si>
  <si>
    <t>GB-COH-RS007373</t>
  </si>
  <si>
    <t>IP032107</t>
  </si>
  <si>
    <t>GB-COH-IP032107</t>
  </si>
  <si>
    <t>GB-COH-06270922</t>
  </si>
  <si>
    <t>GB-COH-RS007347</t>
  </si>
  <si>
    <t>GB-COH-10257423</t>
  </si>
  <si>
    <t>GB-COH-RS007412</t>
  </si>
  <si>
    <t>http://thebrock.goxhillgander.com/index.html</t>
  </si>
  <si>
    <t>GB-COH-05070626</t>
  </si>
  <si>
    <t>GB-COH-RS007369</t>
  </si>
  <si>
    <t>GB-COH-RS007472</t>
  </si>
  <si>
    <t>GB-COH-RS007275</t>
  </si>
  <si>
    <t>GB-COH-09713269</t>
  </si>
  <si>
    <t>GB-COH-RS007383</t>
  </si>
  <si>
    <t>GB-COH-RS007332</t>
  </si>
  <si>
    <t>GB-COH-04964138</t>
  </si>
  <si>
    <t>04964138</t>
  </si>
  <si>
    <t>GB-COH-RS007176</t>
  </si>
  <si>
    <t>GB-COH-RS007402</t>
  </si>
  <si>
    <t>GB-COH-10029103</t>
  </si>
  <si>
    <t>GB-COH-10143872</t>
  </si>
  <si>
    <t>GB-COH-RS007441</t>
  </si>
  <si>
    <t>GB-COH-08938487</t>
  </si>
  <si>
    <t>GB-COH-RS007295</t>
  </si>
  <si>
    <t>GB-COH-10732452</t>
  </si>
  <si>
    <t>GB-COH-RS007478</t>
  </si>
  <si>
    <t>03874497</t>
  </si>
  <si>
    <t>GB-COH-03874497</t>
  </si>
  <si>
    <t>GB-COH-07245624</t>
  </si>
  <si>
    <t>GB-COH-08180454</t>
  </si>
  <si>
    <t>GB-COH-05611771</t>
  </si>
  <si>
    <t>GB-COH-04554636</t>
  </si>
  <si>
    <t>GB-COH-08313429</t>
  </si>
  <si>
    <t>GB-COH-08961667</t>
  </si>
  <si>
    <t>IP29581R</t>
  </si>
  <si>
    <t>GB-COH-IP29581R</t>
  </si>
  <si>
    <t>GB-COH-03799050</t>
  </si>
  <si>
    <t>GB-COH-05386797</t>
  </si>
  <si>
    <t>GB-COH-04490634</t>
  </si>
  <si>
    <t>GB-COH-04472171</t>
  </si>
  <si>
    <t>RS007446</t>
  </si>
  <si>
    <t>GB-COH-RS007446</t>
  </si>
  <si>
    <t>RS007509</t>
  </si>
  <si>
    <t>GB-COH-RS007509</t>
  </si>
  <si>
    <t>https://www.facebook.com/WhiteHartBrattonFleming/</t>
  </si>
  <si>
    <t>http://www.wmgeorge.co.uk/</t>
  </si>
  <si>
    <t>RS007462</t>
  </si>
  <si>
    <t>GB-COH-RS007462</t>
  </si>
  <si>
    <t>RS007428</t>
  </si>
  <si>
    <t>GB-COH-RS007428</t>
  </si>
  <si>
    <t>Save the Railway Arms (STRAP)</t>
  </si>
  <si>
    <t>http://strap.org.uk/</t>
  </si>
  <si>
    <t>89 High Street</t>
  </si>
  <si>
    <t xml:space="preserve">Saffron Walden </t>
  </si>
  <si>
    <t>CB101DZ</t>
  </si>
  <si>
    <t>The aim of the groups is to take ownership from Charles Wells (Brewary) and re-open under community control opffering a range of additional services addressing the local community needs.</t>
  </si>
  <si>
    <t>RS007574</t>
  </si>
  <si>
    <t>GB-COH-RS007574</t>
  </si>
  <si>
    <t>GB-CHC-301893</t>
  </si>
  <si>
    <t>360G-ptc-de01</t>
  </si>
  <si>
    <t>360G-ptc-de02</t>
  </si>
  <si>
    <t>360G-ptc-de03</t>
  </si>
  <si>
    <t>360G-ptc-de04</t>
  </si>
  <si>
    <t>360G-ptc-de05</t>
  </si>
  <si>
    <t>360G-ptc-de06</t>
  </si>
  <si>
    <t>360G-ptc-de07</t>
  </si>
  <si>
    <t>360G-ptc-de08</t>
  </si>
  <si>
    <t>360G-ptc-de09</t>
  </si>
  <si>
    <t>360G-ptc-de10</t>
  </si>
  <si>
    <t>360G-ptc-de11</t>
  </si>
  <si>
    <t>360G-ptc-de12</t>
  </si>
  <si>
    <t>360G-ptc-de13</t>
  </si>
  <si>
    <t>360G-ptc-de14</t>
  </si>
  <si>
    <t>360G-ptc-de15</t>
  </si>
  <si>
    <t>360G-ptc-de16</t>
  </si>
  <si>
    <t>360G-ptc-de17</t>
  </si>
  <si>
    <t>360G-ptc-de18</t>
  </si>
  <si>
    <t>360G-ptc-de19</t>
  </si>
  <si>
    <t>360G-ptc-de20</t>
  </si>
  <si>
    <t>360G-ptc-de21</t>
  </si>
  <si>
    <t>360G-ptc-de22</t>
  </si>
  <si>
    <t>360G-ptc-de23</t>
  </si>
  <si>
    <t>360G-ptc-de24</t>
  </si>
  <si>
    <t>360G-ptc-de25</t>
  </si>
  <si>
    <t>360G-ptc-de26</t>
  </si>
  <si>
    <t>360G-ptc-de27</t>
  </si>
  <si>
    <t>360G-ptc-de28</t>
  </si>
  <si>
    <t>360G-ptc-de29</t>
  </si>
  <si>
    <t>360G-ptc-de30</t>
  </si>
  <si>
    <t>360G-ptc-de31</t>
  </si>
  <si>
    <t>360G-ptc-de32</t>
  </si>
  <si>
    <t>360G-ptc-de33</t>
  </si>
  <si>
    <t>360G-ptc-de34</t>
  </si>
  <si>
    <t>360G-ptc-de35</t>
  </si>
  <si>
    <t>360G-ptc-de36</t>
  </si>
  <si>
    <t>360G-ptc-de37</t>
  </si>
  <si>
    <t>360G-ptc-de38</t>
  </si>
  <si>
    <t>360G-ptc-de39</t>
  </si>
  <si>
    <t>360G-ptc-de40</t>
  </si>
  <si>
    <t>360G-ptc-de41</t>
  </si>
  <si>
    <t>360G-ptc-de42</t>
  </si>
  <si>
    <t>360G-ptc-de43</t>
  </si>
  <si>
    <t>360G-ptc-de44</t>
  </si>
  <si>
    <t>360G-ptc-de45</t>
  </si>
  <si>
    <t>360G-ptc-de46</t>
  </si>
  <si>
    <t>360G-ptc-de47</t>
  </si>
  <si>
    <t>360G-ptc-de48</t>
  </si>
  <si>
    <t>360G-ptc-de49</t>
  </si>
  <si>
    <t>360G-ptc-de50</t>
  </si>
  <si>
    <t>360G-ptc-de51</t>
  </si>
  <si>
    <t>360G-ptc-de52</t>
  </si>
  <si>
    <t>360G-ptc-de53</t>
  </si>
  <si>
    <t>360G-ptc-de54</t>
  </si>
  <si>
    <t>360G-ptc-de55</t>
  </si>
  <si>
    <t>360G-ptc-de56</t>
  </si>
  <si>
    <t>360G-ptc-de57</t>
  </si>
  <si>
    <t>360G-ptc-de58</t>
  </si>
  <si>
    <t>360G-ptc-de59</t>
  </si>
  <si>
    <t>360G-ptc-de60</t>
  </si>
  <si>
    <t>360G-ptc-de61</t>
  </si>
  <si>
    <t>360G-ptc-de62</t>
  </si>
  <si>
    <t>360G-ptc-de63</t>
  </si>
  <si>
    <t>360G-ptc-de64</t>
  </si>
  <si>
    <t>360G-ptc-de65</t>
  </si>
  <si>
    <t>360G-ptc-de66</t>
  </si>
  <si>
    <t>360G-ptc-de67</t>
  </si>
  <si>
    <t>360G-ptc-de68</t>
  </si>
  <si>
    <t>360G-ptc-de69</t>
  </si>
  <si>
    <t>360G-ptc-de70</t>
  </si>
  <si>
    <t>360G-ptc-de71</t>
  </si>
  <si>
    <t>360G-ptc-de72</t>
  </si>
  <si>
    <t>360G-ptc-de73</t>
  </si>
  <si>
    <t>360G-ptc-de74</t>
  </si>
  <si>
    <t>360G-ptc-de75</t>
  </si>
  <si>
    <t>360G-ptc-de76</t>
  </si>
  <si>
    <t>360G-ptc-de77</t>
  </si>
  <si>
    <t>360G-ptc-de78</t>
  </si>
  <si>
    <t>360G-ptc-de79</t>
  </si>
  <si>
    <t>360G-ptc-de80</t>
  </si>
  <si>
    <t>360G-ptc-de81</t>
  </si>
  <si>
    <t>360G-ptc-de82</t>
  </si>
  <si>
    <t>360G-ptc-de83</t>
  </si>
  <si>
    <t>360G-ptc-de84</t>
  </si>
  <si>
    <t>360G-ptc-de85</t>
  </si>
  <si>
    <t>360G-ptc-de86</t>
  </si>
  <si>
    <t>360G-ptc-de87</t>
  </si>
  <si>
    <t>360G-ptc-de88</t>
  </si>
  <si>
    <t>360G-ptc-de89</t>
  </si>
  <si>
    <t>360G-ptc-de90</t>
  </si>
  <si>
    <t>360G-ptc-de91</t>
  </si>
  <si>
    <t>360G-ptc-de92</t>
  </si>
  <si>
    <t>360G-ptc-de93</t>
  </si>
  <si>
    <t>360G-ptc-de94</t>
  </si>
  <si>
    <t>360G-ptc-de95</t>
  </si>
  <si>
    <t>360G-ptc-de96</t>
  </si>
  <si>
    <t>360G-ptc-de97</t>
  </si>
  <si>
    <t>360G-ptc-de98</t>
  </si>
  <si>
    <t>360G-ptc-de99</t>
  </si>
  <si>
    <t>360G-ptc-de100</t>
  </si>
  <si>
    <t>360G-ptc-de101</t>
  </si>
  <si>
    <t>360G-ptc-de102</t>
  </si>
  <si>
    <t>360G-ptc-de103</t>
  </si>
  <si>
    <t>360G-ptc-de104</t>
  </si>
  <si>
    <t>360G-ptc-de105</t>
  </si>
  <si>
    <t>360G-ptc-de106</t>
  </si>
  <si>
    <t>360G-ptc-de107</t>
  </si>
  <si>
    <t>360G-ptc-de108</t>
  </si>
  <si>
    <t>360G-ptc-de109</t>
  </si>
  <si>
    <t>360G-ptc-de110</t>
  </si>
  <si>
    <t>360G-ptc-de111</t>
  </si>
  <si>
    <t>360G-ptc-de112</t>
  </si>
  <si>
    <t>360G-ptc-de113</t>
  </si>
  <si>
    <t>360G-ptc-de114</t>
  </si>
  <si>
    <t>360G-ptc-de115</t>
  </si>
  <si>
    <t>360G-ptc-de116</t>
  </si>
  <si>
    <t>360G-ptc-de117</t>
  </si>
  <si>
    <t>360G-ptc-de118</t>
  </si>
  <si>
    <t>360G-ptc-de119</t>
  </si>
  <si>
    <t>360G-ptc-de120</t>
  </si>
  <si>
    <t>360G-ptc-de121</t>
  </si>
  <si>
    <t>360G-ptc-de122</t>
  </si>
  <si>
    <t>360G-ptc-de123</t>
  </si>
  <si>
    <t>360G-ptc-de124</t>
  </si>
  <si>
    <t>360G-ptc-de125</t>
  </si>
  <si>
    <t>360G-ptc-de126</t>
  </si>
  <si>
    <t>360G-ptc-de127</t>
  </si>
  <si>
    <t>360G-ptc-de128</t>
  </si>
  <si>
    <t>360G-ptc-de129</t>
  </si>
  <si>
    <t>360G-ptc-de130</t>
  </si>
  <si>
    <t>360G-ptc-de131</t>
  </si>
  <si>
    <t>360G-ptc-de132</t>
  </si>
  <si>
    <t>360G-ptc-de133</t>
  </si>
  <si>
    <t>360G-ptc-de134</t>
  </si>
  <si>
    <t>360G-ptc-de135</t>
  </si>
  <si>
    <t>360G-ptc-de136</t>
  </si>
  <si>
    <t>360G-ptc-de137</t>
  </si>
  <si>
    <t>360G-ptc-de138</t>
  </si>
  <si>
    <t>360G-ptc-de139</t>
  </si>
  <si>
    <t>360G-ptc-de140</t>
  </si>
  <si>
    <t>360G-ptc-de141</t>
  </si>
  <si>
    <t>360G-ptc-de142</t>
  </si>
  <si>
    <t>360G-ptc-de143</t>
  </si>
  <si>
    <t>360G-ptc-de144</t>
  </si>
  <si>
    <t>360G-ptc-de145</t>
  </si>
  <si>
    <t>360G-ptc-de146</t>
  </si>
  <si>
    <t>360G-ptc-de147</t>
  </si>
  <si>
    <t>360G-ptc-de148</t>
  </si>
  <si>
    <t>360G-ptc-de149</t>
  </si>
  <si>
    <t>360G-ptc-de150</t>
  </si>
  <si>
    <t>360G-ptc-de151</t>
  </si>
  <si>
    <t>360G-ptc-de152</t>
  </si>
  <si>
    <t>360G-ptc-de153</t>
  </si>
  <si>
    <t>360G-ptc-de154</t>
  </si>
  <si>
    <t>360G-ptc-de155</t>
  </si>
  <si>
    <t>360G-ptc-de156</t>
  </si>
  <si>
    <t>360G-ptc-de157</t>
  </si>
  <si>
    <t>360G-ptc-de158</t>
  </si>
  <si>
    <t>360G-ptc-de159</t>
  </si>
  <si>
    <t>360G-ptc-de160</t>
  </si>
  <si>
    <t>360G-ptc-de161</t>
  </si>
  <si>
    <t>360G-ptc-de162</t>
  </si>
  <si>
    <t>360G-ptc-de163</t>
  </si>
  <si>
    <t>360G-ptc-de164</t>
  </si>
  <si>
    <t>360G-ptc-de165</t>
  </si>
  <si>
    <t>360G-ptc-gr01</t>
  </si>
  <si>
    <t>360G-ptc-gr02</t>
  </si>
  <si>
    <t>360G-ptc-gr03</t>
  </si>
  <si>
    <t>360G-ptc-gr04</t>
  </si>
  <si>
    <t>360G-ptc-gr05</t>
  </si>
  <si>
    <t>360G-ptc-gr06</t>
  </si>
  <si>
    <t>360G-ptc-gr07</t>
  </si>
  <si>
    <t>360G-ptc-gr08</t>
  </si>
  <si>
    <t>360G-ptc-gr09</t>
  </si>
  <si>
    <t>360G-ptc-gr10</t>
  </si>
  <si>
    <t>360G-ptc-gr11</t>
  </si>
  <si>
    <t>360G-ptc-gr12</t>
  </si>
  <si>
    <t>360G-ptc-gr13</t>
  </si>
  <si>
    <t>360G-ptc-gr14</t>
  </si>
  <si>
    <t>360G-ptc-gr15</t>
  </si>
  <si>
    <t>360G-ptc-gr16</t>
  </si>
  <si>
    <t>360G-ptc-gr17</t>
  </si>
  <si>
    <t>360G-ptc-gr18</t>
  </si>
  <si>
    <t>360G-ptc-gr19</t>
  </si>
  <si>
    <t>360G-ptc-gr20</t>
  </si>
  <si>
    <t>360G-ptc-gr21</t>
  </si>
  <si>
    <t>360G-ptc-gr22</t>
  </si>
  <si>
    <t>360G-ptc-gr23</t>
  </si>
  <si>
    <t>360G-ptc-gr24</t>
  </si>
  <si>
    <t>360G-ptc-gr25</t>
  </si>
  <si>
    <t>360G-ptc-gr26</t>
  </si>
  <si>
    <t>360G-ptc-gr27</t>
  </si>
  <si>
    <t>360G-ptc-gr28</t>
  </si>
  <si>
    <t>360G-ptc-gr29</t>
  </si>
  <si>
    <t>360G-ptc-gr30</t>
  </si>
  <si>
    <t>360G-ptc-gr31</t>
  </si>
  <si>
    <t>360G-ptc-gr32</t>
  </si>
  <si>
    <t>360G-ptc-gr33</t>
  </si>
  <si>
    <t>360G-ptc-gr34</t>
  </si>
  <si>
    <t>360G-ptc-gr35</t>
  </si>
  <si>
    <t>360G-ptc-gr36</t>
  </si>
  <si>
    <t>360G-ptc-gr37</t>
  </si>
  <si>
    <t>360G-ptc-gr38</t>
  </si>
  <si>
    <t>360G-ptc-gr39</t>
  </si>
  <si>
    <t>360G-ptc-gr40</t>
  </si>
  <si>
    <t>360G-ptc-gr41</t>
  </si>
  <si>
    <t>360G-ptc-gr42</t>
  </si>
  <si>
    <t>360G-ptc-gr43</t>
  </si>
  <si>
    <t>360G-ptc-gr44</t>
  </si>
  <si>
    <t>360G-ptc-gr45</t>
  </si>
  <si>
    <t>360G-ptc-gr46</t>
  </si>
  <si>
    <t>360G-ptc-gr47</t>
  </si>
  <si>
    <t>360G-ptc-gr48</t>
  </si>
  <si>
    <t>360G-ptc-gr49</t>
  </si>
  <si>
    <t>360G-ptc-gr50</t>
  </si>
  <si>
    <t>360G-ptc-gr51</t>
  </si>
  <si>
    <t>360G-ptc-gr52</t>
  </si>
  <si>
    <t>360G-ptc-gr53</t>
  </si>
  <si>
    <t>360G-ptc-gr54</t>
  </si>
  <si>
    <t>360G-ptc-gr55</t>
  </si>
  <si>
    <t>360G-ptc-gr56</t>
  </si>
  <si>
    <t>360G-ptc-gr57</t>
  </si>
  <si>
    <t>360G-ptc-gr58</t>
  </si>
  <si>
    <t>360G-ptc-gr59</t>
  </si>
  <si>
    <t>360G-ptc-gr60</t>
  </si>
  <si>
    <t>360G-ptc-gr61</t>
  </si>
  <si>
    <t>360G-ptc-gr62</t>
  </si>
  <si>
    <t>360G-ptc-gr63</t>
  </si>
  <si>
    <t>360G-ptc-gr64</t>
  </si>
  <si>
    <t>360G-ptc-gr65</t>
  </si>
  <si>
    <t>360G-ptc-gr66</t>
  </si>
  <si>
    <t>360G-ptc-gr67</t>
  </si>
  <si>
    <t>360G-ptc-gr68</t>
  </si>
  <si>
    <t>360G-ptc-gr69</t>
  </si>
  <si>
    <t>360G-ptc-gr70</t>
  </si>
  <si>
    <t>360G-ptc-gr71</t>
  </si>
  <si>
    <t>360G-ptc-gr72</t>
  </si>
  <si>
    <t>360G-ptc-gr73</t>
  </si>
  <si>
    <t>360G-ptc-gr74</t>
  </si>
  <si>
    <t>360G-ptc-gr75</t>
  </si>
  <si>
    <t>360G-ptc-gr76</t>
  </si>
  <si>
    <t>360G-ptc-gr77</t>
  </si>
  <si>
    <t>360G-ptc-gr78</t>
  </si>
  <si>
    <t>360G-ptc-gr79</t>
  </si>
  <si>
    <t>360G-ptc-gr80</t>
  </si>
  <si>
    <t>360G-ptc-gr81</t>
  </si>
  <si>
    <t>360G-ptc-gr82</t>
  </si>
  <si>
    <t>360G-ptc-gr83</t>
  </si>
  <si>
    <t>360G-ptc-gr84</t>
  </si>
  <si>
    <t>360G-ptc-gr85</t>
  </si>
  <si>
    <t>360G-ptc-gr86</t>
  </si>
  <si>
    <t>360G-ptc-gr87</t>
  </si>
  <si>
    <t>360G-ptc-gr88</t>
  </si>
  <si>
    <t>360G-ptc-gr89</t>
  </si>
  <si>
    <t>360G-ptc-gr90</t>
  </si>
  <si>
    <t>360G-ptc-gr91</t>
  </si>
  <si>
    <t>360G-ptc-gr92</t>
  </si>
  <si>
    <t>360G-ptc-gr93</t>
  </si>
  <si>
    <t>360G-ptc-gr94</t>
  </si>
  <si>
    <t>360G-ptc-gr95</t>
  </si>
  <si>
    <t>360G-ptc-gr96</t>
  </si>
  <si>
    <t>360G-ptc-gr97</t>
  </si>
  <si>
    <t>360G-ptc-gr98</t>
  </si>
  <si>
    <t>360G-ptc-gr99</t>
  </si>
  <si>
    <t>360G-ptc-gr100</t>
  </si>
  <si>
    <t>360G-ptc-gr101</t>
  </si>
  <si>
    <t>360G-ptc-gr102</t>
  </si>
  <si>
    <t>360G-ptc-gr103</t>
  </si>
  <si>
    <t>360G-ptc-gr104</t>
  </si>
  <si>
    <t>360G-ptc-gr105</t>
  </si>
  <si>
    <t>360G-ptc-gr106</t>
  </si>
  <si>
    <t>360G-ptc-gr107</t>
  </si>
  <si>
    <t>360G-ptc-gr108</t>
  </si>
  <si>
    <t>360G-ptc-gr109</t>
  </si>
  <si>
    <t>360G-ptc-gr110</t>
  </si>
  <si>
    <t>360G-ptc-gr111</t>
  </si>
  <si>
    <t>360G-ptc-gr112</t>
  </si>
  <si>
    <t>360G-ptc-gr113</t>
  </si>
  <si>
    <t>360G-ptc-gr114</t>
  </si>
  <si>
    <t>360G-ptc-gr115</t>
  </si>
  <si>
    <t>360G-ptc-gr116</t>
  </si>
  <si>
    <t>360G-ptc-gr117</t>
  </si>
  <si>
    <t>360G-ptc-gr118</t>
  </si>
  <si>
    <t>360G-ptc-gr119</t>
  </si>
  <si>
    <t>360G-ptc-gr120</t>
  </si>
  <si>
    <t>360G-ptc-gr121</t>
  </si>
  <si>
    <t>360G-ptc-gr122</t>
  </si>
  <si>
    <t>360G-ptc-gr123</t>
  </si>
  <si>
    <t>360G-ptc-gr124</t>
  </si>
  <si>
    <t>360G-ptc-gr125</t>
  </si>
  <si>
    <t>360G-ptc-gr126</t>
  </si>
  <si>
    <t>360G-ptc-gr127</t>
  </si>
  <si>
    <t>360G-ptc-gr128</t>
  </si>
  <si>
    <t>360G-ptc-gr129</t>
  </si>
  <si>
    <t>360G-ptc-gr130</t>
  </si>
  <si>
    <t>360G-ptc-gr131</t>
  </si>
  <si>
    <t>360G-ptc-gr132</t>
  </si>
  <si>
    <t>360G-ptc-gr133</t>
  </si>
  <si>
    <t>360G-ptc-gr134</t>
  </si>
  <si>
    <t>360G-ptc-gr135</t>
  </si>
  <si>
    <t>360G-ptc-gr136</t>
  </si>
  <si>
    <t>360G-ptc-gr137</t>
  </si>
  <si>
    <t>360G-ptc-gr138</t>
  </si>
  <si>
    <t>360G-ptc-gr139</t>
  </si>
  <si>
    <t>360G-ptc-gr140</t>
  </si>
  <si>
    <t>360G-ptc-gr141</t>
  </si>
  <si>
    <t>360G-ptc-gr142</t>
  </si>
  <si>
    <t>360G-ptc-gr143</t>
  </si>
  <si>
    <t>360G-ptc-gr144</t>
  </si>
  <si>
    <t>360G-ptc-gr145</t>
  </si>
  <si>
    <t>360G-ptc-gr146</t>
  </si>
  <si>
    <t>360G-ptc-gr147</t>
  </si>
  <si>
    <t>360G-ptc-gr148</t>
  </si>
  <si>
    <t>360G-ptc-gr149</t>
  </si>
  <si>
    <t>360G-ptc-gr150</t>
  </si>
  <si>
    <t>360G-ptc-gr151</t>
  </si>
  <si>
    <t>360G-ptc-gr152</t>
  </si>
  <si>
    <t>360G-ptc-gr153</t>
  </si>
  <si>
    <t>360G-ptc-gr154</t>
  </si>
  <si>
    <t>360G-ptc-gr155</t>
  </si>
  <si>
    <t>360G-ptc-gr156</t>
  </si>
  <si>
    <t>360G-ptc-gr157</t>
  </si>
  <si>
    <t>360G-ptc-gr158</t>
  </si>
  <si>
    <t>360G-ptc-gr159</t>
  </si>
  <si>
    <t>360G-ptc-gr160</t>
  </si>
  <si>
    <t>360G-ptc-gr161</t>
  </si>
  <si>
    <t>360G-ptc-gr162</t>
  </si>
  <si>
    <t>360G-ptc-gr163</t>
  </si>
  <si>
    <t>360G-ptc-gr164</t>
  </si>
  <si>
    <t>360G-ptc-gr165</t>
  </si>
  <si>
    <t>http://www.bromley.gov.uk/news/article/26/the_porcupine_pub</t>
  </si>
  <si>
    <t>07175596</t>
  </si>
  <si>
    <t>GB-COH-07175596</t>
  </si>
  <si>
    <t xml:space="preserve">Newark On Trent </t>
  </si>
  <si>
    <t>Yes</t>
  </si>
  <si>
    <t>No</t>
  </si>
  <si>
    <t>360G-ptc-ORG:Red-Lion-Reloaded</t>
  </si>
  <si>
    <t>360G-ptc-ORG:The-Walkhampton-Inn-Yelverton-Devon</t>
  </si>
  <si>
    <t>360G-ptc-ORG:Crosby-on-Eden-Village-Hub(The-Stag-at-Low-Crosby)</t>
  </si>
  <si>
    <t>http://www.thurcroftminers.co.uk</t>
  </si>
  <si>
    <t>http://www.limehouseproject.org.uk</t>
  </si>
  <si>
    <t>http://www.ambledevelopmenttrust.org.uk</t>
  </si>
  <si>
    <t>http://www.abandb.co.uk</t>
  </si>
  <si>
    <t>http://www.holborncommunity.co.uk</t>
  </si>
  <si>
    <t>http://www.spitfirservices.org.uk</t>
  </si>
  <si>
    <t>http://www.idealforall.co.uk</t>
  </si>
  <si>
    <t>http://www.theflorrie.org</t>
  </si>
  <si>
    <t>http://www.windmillhillcityfarm.org.uk</t>
  </si>
  <si>
    <t>http://www.squashnutrition.org</t>
  </si>
  <si>
    <t>http://www.sheffieldlive.org</t>
  </si>
  <si>
    <t>http://www.stepneycityfarm.org</t>
  </si>
  <si>
    <t>http://www.lrdt.co.uk</t>
  </si>
  <si>
    <t>http://www.coathamhouseprojects.org.uk</t>
  </si>
  <si>
    <t>http://www.southmead.org</t>
  </si>
  <si>
    <t>http://www.cheeseandgrain.com</t>
  </si>
  <si>
    <t>http://www.playworks.org.uk</t>
  </si>
  <si>
    <t>http://www.poolecommuinitiestrust.org.uk</t>
  </si>
  <si>
    <t>http://www.savekensalriselibrary.org</t>
  </si>
  <si>
    <t/>
  </si>
  <si>
    <t>http://www.cacgmaidenhead.com</t>
  </si>
  <si>
    <t>http://www.castlefordheritagetrust.org.uk</t>
  </si>
  <si>
    <t>http://www.heartofhastings.org.uk</t>
  </si>
  <si>
    <t>http://www.alfrickshop.co.uk</t>
  </si>
  <si>
    <t>http://www.ancoatsdispensarytrust.co.uk</t>
  </si>
  <si>
    <t>http://www.bermondseycommunitykitchen.co.uk</t>
  </si>
  <si>
    <t>http://www.mechanics-trust.org.uk/</t>
  </si>
  <si>
    <t>http://www.saveourshop.co.uk</t>
  </si>
  <si>
    <t>http://www.bactivenbfit.co.uk</t>
  </si>
  <si>
    <t>http://www.southvillecentre.org.uk</t>
  </si>
  <si>
    <t>http://www.scys-notts.co.uk</t>
  </si>
  <si>
    <t>http://www.asan.org.uk</t>
  </si>
  <si>
    <t>http://www.highfieldscommunitycentre.co.uk</t>
  </si>
  <si>
    <t>http://www.aveleycf.org.uk</t>
  </si>
  <si>
    <t>http://www.whartontrust.org.uk</t>
  </si>
  <si>
    <t>http://www.nova-wd.org.uk</t>
  </si>
  <si>
    <t>http://www.centre4.org.uk</t>
  </si>
  <si>
    <t>http://www.b-inspired.org.uk</t>
  </si>
  <si>
    <t>http://www.marshfarmfutures.co.uk</t>
  </si>
  <si>
    <t>http://www.wellbeingenterprises.org.uk</t>
  </si>
  <si>
    <t>http://www.heeleyfarm.org.uk</t>
  </si>
  <si>
    <t>http://www.thebevy.co.uk</t>
  </si>
  <si>
    <t>http://www.bacbs.org</t>
  </si>
  <si>
    <t>http://www.thebayhorse.pub</t>
  </si>
  <si>
    <t>http://www.kingarms-heaton.co.uk</t>
  </si>
  <si>
    <t>http://www.theploughinndurrington.com</t>
  </si>
  <si>
    <t>http://ttps://www.facebook.com/groups/234763936857886/</t>
  </si>
  <si>
    <t>http://www.ymca-sc.org/</t>
  </si>
  <si>
    <t>https://www.facebook.com/The-Crosby-Community-Association-483897735113189/</t>
  </si>
  <si>
    <t>https://beta.companieshouse.gov.uk/company/04843771/officers</t>
  </si>
  <si>
    <t>07195542</t>
  </si>
  <si>
    <t>05070626</t>
  </si>
  <si>
    <t>09713269</t>
  </si>
  <si>
    <t>RS007383</t>
  </si>
  <si>
    <t>IP031727</t>
  </si>
  <si>
    <t>10732452</t>
  </si>
  <si>
    <t>10257423</t>
  </si>
  <si>
    <t>GB-COH-RS007406</t>
  </si>
  <si>
    <t>https://www.hunts.camra.org.uk/viewnode.php?id=27856</t>
  </si>
  <si>
    <t>In order to b able to open for business, we need to raise £430,000 in total to purchase the pub, cover all the associated costs like essential repairs, refurbishments and start-up costs. We would like to see as many people as possible invest to save the Chequer Inn for the community</t>
  </si>
  <si>
    <t>looking for Investors and Donations to help support the purchase of The Harrow Pub, Stockbury</t>
  </si>
  <si>
    <t>The Bell is on the Liberty Trail and we welcome walkers both organized and individuals.</t>
  </si>
  <si>
    <t>http://www.theredlionwindsor.com/contact/4586328066</t>
  </si>
  <si>
    <t>Whether you wish to enjoy a quiet drink in a beautiful country pub or listen to some great classic music, The Red Lion, Oakley Green, is the pub for you !</t>
  </si>
  <si>
    <t>Together we can reclaim our much-loved building, bring it back to life and create a successful business for the benefit of the whole village</t>
  </si>
  <si>
    <t>Since the White Hart in Bratton Fleming closed in December 2012, the village has not had a pub. This page is for everyone who wants to see the White Hart re-opened as a pub at the centre of the Bratton community</t>
  </si>
  <si>
    <t xml:space="preserve">South Cambridgeshire District Council’s decision to list The Three Tuns as an Asset of Community Value </t>
  </si>
  <si>
    <t>community dedicated to saving The Thorold Arms in Marston, Lincolnshire. The Arms used to be a pub, shop, restaurant and bed &amp; breakfast, before closing its doors in July 2015</t>
  </si>
  <si>
    <t>A group of villagers got together and formed a Community Benefit Society to try and raise funds to buy the Queen’s Head</t>
  </si>
  <si>
    <t xml:space="preserve"> A group trying to save our village pub from developers who plan to demolish half of the pub, turn it into a house and build 8 houses on the car park.</t>
  </si>
  <si>
    <t>http://theploughinn15.wixsite.com/theploughinn</t>
  </si>
  <si>
    <t>Keeping the Lamarsh Lion as a pub will put the heart back into the villages of Lamarsh and Alphamstone and provide an essential focal point for the community.</t>
  </si>
  <si>
    <t>For most villages a pub is a vital service; it is a meeting place, a communication centre and an important lynchpin of village life. Much of the appeal of our village rests on its sense of community. The presence of a community pub in Wickham Market would we feel, greatly reflect and enhance that community spirit</t>
  </si>
  <si>
    <t xml:space="preserve"> the Black Swan pub is for sale. The freehold includes the pub itself, the car park and the adjacent village green. The pub and car park are now under threat of possible development if a buyer for the pub as a going concern cannot be found.
For most villages a pub is a vital service; it is a meeting place, communication centre and an important lynch-pin of village life. Much of the appeal of our village rests on its sense of community. It is the reason many people have moved here and remain here. The continued presence of our pub would, we feel, greatly enhance that community spirit.</t>
  </si>
  <si>
    <t>Our members run the pub
Membership scheme with rewards
Democratic process, regular meetings
Board of Directors
Management Group
Mix of paid staff and volunteers
Wide skill and knowledge base
Open source approach to information sharing</t>
  </si>
  <si>
    <t>The Society was created by a number of local people with the aim to save The George from yet more development in the village and to create a new hub that will be "at the heart of Silsoe" – both geographically and literally, as our aim is to revive The George as a centre for services that support our village.</t>
  </si>
  <si>
    <t xml:space="preserve">5 years ago the community got together and made a community bid to make the Sebastopol into a community pub. </t>
  </si>
  <si>
    <t>Red Lion Reloaded is a community organisation set up with the sole aim of reopening The Red Lion Pub, South Clifton. We plan to run it as a traditional tenanted village pub for the benefit of the residents of North and South Clifton and the surrounding area</t>
  </si>
  <si>
    <t>To buy the Ploughshare and run it as a Community Pub, to include a small shop and cafe.
​
We have formed a community enterprise business called Beeston Community Enterprises Ltd to achieve this.</t>
  </si>
  <si>
    <t>It was originally built as the Church House. Nearly every parish possessed one. It provided for festivities, the brewing and dispensing of ale and accommodation for the rector’s manor tenants.</t>
  </si>
  <si>
    <t xml:space="preserve">Upper Norwood library Trust </t>
  </si>
  <si>
    <t xml:space="preserve">Three Tuns, Guilden Morden, South Cambridgeshire </t>
  </si>
  <si>
    <t xml:space="preserve">White Horse, Kimpton, Hertfordshire </t>
  </si>
  <si>
    <t xml:space="preserve">The Five Bells, Nether Wallop, Hampshire </t>
  </si>
  <si>
    <t xml:space="preserve">The Plough Inn, Durrington </t>
  </si>
  <si>
    <t xml:space="preserve">The Lion, Lamarsh </t>
  </si>
  <si>
    <t xml:space="preserve">The Swan Inn, Worlingworth, Suffolk </t>
  </si>
  <si>
    <t xml:space="preserve">The Tebworth Community Pub (formerly the Queens Head) </t>
  </si>
  <si>
    <t xml:space="preserve">The Thorold Arms, Marston, Lincolnshire </t>
  </si>
  <si>
    <t xml:space="preserve">The Walkhampton Inn, Yelverton, Devon </t>
  </si>
  <si>
    <t>http://savetheberneyarms.co.uk/</t>
  </si>
  <si>
    <t>http://www.crowdfunder.co.uk/the-blue-room-community-pub-ltd</t>
  </si>
  <si>
    <t>We’re the 139 Church Street Community Pub Ltd. A group of locals and former regulars that believe by coming together to purchase the building, we can safeguard its future.
Our bid to buy the pub freehold has been formally accepted; so now we have the opportunity to make the Blue Room community owned.</t>
  </si>
  <si>
    <t>https://www.facebook.com/WhiteRockTrust/</t>
  </si>
  <si>
    <t xml:space="preserve">Formerly the Hastings Pier &amp; White Rock Trust
We won the battle for Hastings Pier against all the odds. Having successfully handed over that project to the Hastings Pier Charity for implementation, we changed our name to the White Rock Trust and turned our attention to the wider White Rock neighbourhood. 
</t>
  </si>
  <si>
    <t>We have a small but enthusiastic team operating as the Steering Group. Our function is to raise awareness within the community, accurately cost the project and prove the need and sustainability to those organisations providing support and guidance.</t>
  </si>
  <si>
    <t>A historically important, CAMRA multi-award winning community pub built between the wars, which is renown for keeping the best beer in Peterborough.  More on the pubs history can be found here.  The pub is the only pub in Cambridgeshire to be listed by CAMRA as “a pub interior of outstanding national historic importance”.</t>
  </si>
  <si>
    <t xml:space="preserve">WF1 3LJ </t>
  </si>
  <si>
    <t>Funding for business development support including legal advice and strategic advice on community engagement to support he next phase of the conversion of this fomer hospital in to a community hub</t>
  </si>
  <si>
    <t xml:space="preserve">Brampton and Beyond Community Trust - our purpose The Trust exists to improve the social, environmental and economic wellbeing of the community to support it to become more resilient and sustainable.
We have five key business objectives:
1. Support the health, wellbeing and social needs of the communities we serve
2. Support the strengthening, localisation and sustainability of the local economy
3. Work with others to achieve the same objectives
4. Operate in accordance with good business practice
5. Strengthen the Trust and its way of doing business
Our strategic plan describes how we will do this in practice, and is backed by a business plan describing how we will deliver these objectives in the community. Please contact us for  copies. Our business also aligns with the recently developed Brampton Economic Plan which describes how the area can achieve triple bottom line outcomes by delivering strong locally driven social, economic and environmental benefits.
The Trust will, by the middle of 2016 have its own dedicated website with more detail on its activities and how we can all work together.
</t>
  </si>
  <si>
    <t xml:space="preserve">Funding for this football club to extend their clubhouse and car park to allow a greater range of community groups to use the space for sporting and community activities </t>
  </si>
  <si>
    <t>A grant to allow this network to proved training in communit organising , with a focus on community business as a means to address lcoal issues such as employment</t>
  </si>
  <si>
    <t>A grant to support an exisint online network of grassroots community projects to move offline with 3 weekend festival style event to celebrate successes ad learn from one another</t>
  </si>
  <si>
    <t>Funding for the LEARN project to demonstrate a replicable model for community energy networking, focussing on creating local self sustaining networks that encourage collaboration and peer learning</t>
  </si>
  <si>
    <t>Funding to establish new local peer network groups and an online peer networking system for community cooperatives working to address rural social issues</t>
  </si>
  <si>
    <t xml:space="preserve">Funding for peer network activities for cooperatives running local football clubs to facilitate learning and discussion around the issues of inclusivity and grass roots control </t>
  </si>
  <si>
    <t xml:space="preserve">Grant funding to develop the current peer network of communit managed libraries so that it can provide advice and support more sustainably, and ultimately help more communities protect their libraries </t>
  </si>
  <si>
    <t>Funding for a weekly event series for those interested in community eneterprise in Lambeth to facilitate networkign and collaboration. The grant also supports the use of the sharing platform Echo.</t>
  </si>
  <si>
    <t>A grant to support the Eden project to develop business resources with people starting on the road towards community business, including a redesigned strand of the community camp programme</t>
  </si>
  <si>
    <t xml:space="preserve">A grant to build the network of community shares practitioners so it can operate more independently and play a greater part in the comunnity shares support system </t>
  </si>
  <si>
    <t>Funding to expand an existing community building network in Islington and to foster collaboration and mutual support between organisations in this area</t>
  </si>
  <si>
    <t xml:space="preserve">Funding to set up a lobster hatchery, education and research centre that will improve the sustainability of the local economy, provide employment opportunities and business development support for impact measurement </t>
  </si>
  <si>
    <t xml:space="preserve">Funding to purchase land, construction and furnish a shop which will bring services back into the heart of the community. Support to develop the business plan and measure social impact. </t>
  </si>
  <si>
    <t>Support for the group to make a second community share offer. They currently operate a community owned wind turbine which generates income for local projects.</t>
  </si>
  <si>
    <t xml:space="preserve">Houghton and Wyton Community Shop Ltd </t>
  </si>
  <si>
    <t xml:space="preserve">Sheffield Community Media Limited </t>
  </si>
  <si>
    <t xml:space="preserve">The Braunstone Foundation (ta b inspired) </t>
  </si>
  <si>
    <t>Funding to increase the opportunities to reduce poverty and equality through community business, accelerating the growth of community business and demonstrating the conditions required for community business to florurish in a place</t>
  </si>
  <si>
    <t xml:space="preserve">Youth Enquiry Service (YES) Brixham Limited </t>
  </si>
  <si>
    <t xml:space="preserve">Kiveton Park &amp; Wales Community Development Trust </t>
  </si>
  <si>
    <t xml:space="preserve">Station House Community Connections </t>
  </si>
  <si>
    <t xml:space="preserve">Funding to support a pub becoming community owned and operate with a charitable purpose </t>
  </si>
  <si>
    <t>Their share offer will finance regeneration projects that ensure long term community ownership and control of assets.</t>
  </si>
  <si>
    <t xml:space="preserve">Funding towards the renovation of the swimming pool and revenue funding to cover the business development phase, ultimately offering more affordable leisure activities to local people. </t>
  </si>
  <si>
    <t>Funding to convert a former B&amp;B as a business to sustainably support a community hub, café and employment training programme.</t>
  </si>
  <si>
    <t>Funding to go towards employing an Enterprise Coach to provide free advice to entrepreneurs and help local businesses to grow, employ more people and contribute to the local economy, and funding of refurbishment costs which will lead to increased trading</t>
  </si>
  <si>
    <t>A grant to establish a wood recycling social enterprise in Wolverhampton to provide a sustainable income stream for the social activities of the network, alongside business development support.</t>
  </si>
  <si>
    <t>Funding for business development support and financial planning, building capacity for this group offering services to local people</t>
  </si>
  <si>
    <t>Funding to turn a derelict building into a centre for social retreats which will provide another income source for local wellbeing services, alongside business development support.</t>
  </si>
  <si>
    <t>Funding to allow a catering company employing long term unemployed youth to purchase a café business to make their services more financially sustainable, alongside funding for a general manager to develop social outreach social outreach activities and business development support.</t>
  </si>
  <si>
    <t>Capital and revenue funding to support the Bevy in becoming a sustainable business providing a varied calendar of social activities at the heart of the community.</t>
  </si>
  <si>
    <t>Funding to purchase a building as a base for their services for people living with disabilities and to provide new funding streams and an increased connection to the wider community. Business development support provided to develop governance and community accountability</t>
  </si>
  <si>
    <t>Funding to add new facilities to a community hub, including soft play and a business area, to offer more services for families and tackle social isolation through intergeneration activity, plus business development support for monitoring and impact</t>
  </si>
  <si>
    <t>A grant towards 2 mentor posts to support more apprenticeships and to improve the kitchen and café space, and business development support.</t>
  </si>
  <si>
    <t xml:space="preserve">With their fleet of five ferry boats, Bristol Community Ferry Boats help local people and visitors get around the city quickly while discovering the historic Avon waterways. Alongside running a timetabled ferry service 365 days a year, they help young unemployed people train as skippers and crew members. The service is widely appreciated by local people – 875 Bristol residents have become shareholders by investing a minimum of £100 each to keep the ferry service running for the local community. We provided a grant of £256,875
including business development support to ensure Bristol Community Ferry Boats have a sustainable future. The grant will enable them to replace one of their 90-year-old boats with a new environmentally clean electric boat, providing ten additional seats, a more comfortable experience for passengers, extra private hire trips and additional school trips and outreach programmes. </t>
  </si>
  <si>
    <t>SASC has supported BEC with a loan to support the development of a solar farm in Lawrence Weston, on the outskirts of Bristol. This grant supports this work in its early stages.</t>
  </si>
  <si>
    <t>Funding towards start up office costs and initial operating revenue for the charity Somerleyton Trust, which will ensure that the development continues to meet community objectives</t>
  </si>
  <si>
    <t>A grant to help develop community-led social care and health solutions, working with local authorities, social entrepreneurs using a successful 5-step approach involving catalyst individuals.</t>
  </si>
  <si>
    <t>Funding to refurbish this community-led advice centre, which also hosts community events and offers volunteering and training. The refurbishment includes a cinema and theatre space to generate income</t>
  </si>
  <si>
    <t>Funding to open up more areas of the Queen’s Road building as a community hub offering educational, art and heritage opportunities to tackle disadvantage and unemployment in the town of Castleford.</t>
  </si>
  <si>
    <t>Funding to purchase and refurbish a nursery in Hull, to complement other services they provide to vulnerable young people and to improve employment options for parents in the area.</t>
  </si>
  <si>
    <t>Funding to extend the community nursery enterprise that generates income to provide housing and living support to young people at risk of homelessness.</t>
  </si>
  <si>
    <t>Funding for DERIC to work with local authorities and communities to develop new community businesses in response to identified local needs.</t>
  </si>
  <si>
    <t xml:space="preserve">As part of our Innovation and Infrastructure Fund, we invested £120,000 into the Real Ideas Organisation (RIO) connected schools project. RIO are working in partnership across six schools in areas of multiple deprivation, to engage with and support parents, staff and children to start up two community businesses per school which respond to local needs and opportunities. This is an innovative approach to using school infrastructure and the school community to catalyse the creation of new community businesses, grow the community business movement and directly engage young people in community business development and governance. Many ideas have come to light such as the development of a food community business called ‘Kanni Kulayl’ (translates to hot chilli in Somali) at Hannah Moore School, in Bristol which will be growing, making and selling chilli based products run by parents and school staff which celebrates the </t>
  </si>
  <si>
    <t>Funding to empower communities in Lambeth to develop and manage local renewable energy projects, that will also create training and internship opportunities for unemployed young people</t>
  </si>
  <si>
    <t>Funding to purchase a new minibus to provide vital transport to vulnerable people in the East Sussex area who would otherwise be isolated.</t>
  </si>
  <si>
    <t>Following 130 years of community use, Stretford Public Hall faced closure in 2014. The local community stepped in and brought about the hall’s transfer to the Friends of Stretford Public Hall, a member-owned charitable organisation led by local residents. The group launched a £250,000 community share offer to renovate the first floor ballroom to its former glory and create the largest cultural space in Stretford. The refurbished hall will provide numerous events and activities including yoga classes, art exhibitions and concert space. The hall will also be hired out, creating a new source of income for the hall’s maintenance and activities to carry on being a welcoming place for local people and reinforcing community cohesion. We invested £10,000 towards the development of the share offer
which reached its target in just two months. Everything invested by local people was matched by Power to Change through the Community Shares Programme.</t>
  </si>
  <si>
    <t>Funding to develop a music and recording space and IT hub in derelict space. This should bring local economic benefit and increase social capital in the area</t>
  </si>
  <si>
    <t>A grant towards saving a historic school to be used as a café, hall and guest house, operated by children, young people with special educational needs. This protects local heritage and encourages community interaction.</t>
  </si>
  <si>
    <t>Their share offer will put PV panels onto six community buildings in Grimsby, providing cheaper energy, raising funds for a community benefit fund and thus reducing CO2 emissions.</t>
  </si>
  <si>
    <t>Capital funding to upgrade a shop and transform it into a community hub for this remote rural area</t>
  </si>
  <si>
    <t>Support for community engagement and early set-up costs for the Heart of Hastings community land trust, a self-build project.</t>
  </si>
  <si>
    <t>Funding for the development of a bike business which provides training and employment opportunities, and to refurbish the offices to create a community cycle hub.</t>
  </si>
  <si>
    <t>A grant towards extending the hall and games area to create space for community events and activities, and business support to help the organisation measure their social impact.</t>
  </si>
  <si>
    <t>Highfields Centre has been the cornerstone of the community in Highfields, Leicester since 1974. It is in a richly diverse area; only two miles from Narborough Road, frequently referred to as the most diverse road in Britain. The centre is an invaluable resource to the
community, serving over 500,000 people since 2010, including children from nine state primary schools in a half mile radius. It has over 200 members who are encouraged to volunteer, join the governing body or a committee. Open seven days a week, the centre offers everything from sports programmes for local schools and elders groups, music and media facilities, ESOL classes and other adult education classes, a nursery, and a job club for those with limited access to computers. Our grant will help repurpose the building, relocating the café to face the street and upgrading the sports hall so it can be let out for functions like weddings.</t>
  </si>
  <si>
    <t>Funding for consultation and impact evaluation of their current programme of community activities, and for capital investment in IT systems and a site assessment.</t>
  </si>
  <si>
    <t>Funding to redevelop the Bedford House community centre to make it accessible to mobility impaired users, increasing access to services ranging from befriending to cooking and sport.</t>
  </si>
  <si>
    <t>A grant towards buying the freehold of the shop and taking over managing it and the post office, to safeguard these services for the community.</t>
  </si>
  <si>
    <t>Funding towards developing community gardens where local people can access fresh produce, gain new skills and take part in health and wellbeing activities.</t>
  </si>
  <si>
    <t>Capital funding towards the refurbishment of Greenwood Community Centre and funding of manager salary costs, to provide more sustainable community space</t>
  </si>
  <si>
    <t xml:space="preserve">Funding to create a sports facility with four football pitches which will improve community well-being and the projects self-financing. </t>
  </si>
  <si>
    <t>Funding planning costs for a refurbishment including a café and more flexible artistic space, plus increased opportunities for volunteering and access to the arts</t>
  </si>
  <si>
    <t>Funding to refurbish the Old School House as a library and centre running events and activities for the whole community.</t>
  </si>
  <si>
    <t>Their share offer will enable the community to build the group’s first 16 permanently affordable homes in Leeds to help address housing insecurity.</t>
  </si>
  <si>
    <t>Funding towards the salary of a business development manager to improve the business and marketing strategy for this community hub.</t>
  </si>
  <si>
    <t>Start-up funding for a community nursery, covering equipment, a contribution towards initial salaries and overheads, and business development support</t>
  </si>
  <si>
    <t xml:space="preserve">Funding for an existing community business to develop its informal support of others so that it can earn income through consultancy and community business support.
</t>
  </si>
  <si>
    <t>Funding to expand Locality’s existing network of community businesses to include new members through more regional activity and events</t>
  </si>
  <si>
    <t>Funding to relocate offices and youth services to a new hub and to begin delivering new services there, including skills training, a study centre and a creative media centre.</t>
  </si>
  <si>
    <t>Funding of a refurbishment that will improve access to existing facilities like the post office and café and create a new space for groups offering activities and services to the community</t>
  </si>
  <si>
    <t>Funding to refurbish a depot building in the park for community gardening and to increase earned income to support community activities.</t>
  </si>
  <si>
    <t>Their share offer is for a project to transform this former chapel into a community hub, bringing people together and creating jobs and event space.</t>
  </si>
  <si>
    <t>Funding will help the business develop new income streams, contribute to the upgrade of facilities, enable new apprenticeship roles to be created, and increase social impact on low income families.</t>
  </si>
  <si>
    <t>A grant towards employing a business development and marketing officer to raise awareness of the play spaces and community support that the organisation offers and develop sustainable partners and funding</t>
  </si>
  <si>
    <t>Funding for an existing community business to develop its informal support of others so that it can earn income through consultancy and community business support</t>
  </si>
  <si>
    <t>Funding to develop the network of community food growing projects, to facilitate peer learning in the areas of business expertise, start-up support and campaigning work.</t>
  </si>
  <si>
    <t>Funding to bring community entrepreneurs together with stakeholders and users of health and social services to deliver community-led rural services.</t>
  </si>
  <si>
    <t>Support to reopen a centre offering youth and community facilities alongside a cafe and room hire which will allow it to generate sustainable income, and business development support.</t>
  </si>
  <si>
    <t>Funding towards the development of a digital media centre as a community space and enterprise support hub, to enhance community development and educational opportunity.</t>
  </si>
  <si>
    <t>Their share offer seeks to raise £70,000 from local people to invest in community-led solar energy projects</t>
  </si>
  <si>
    <t>Their share offer will buy, restore and reopen a Victorian railway pier and transform it into a working attraction.</t>
  </si>
  <si>
    <t>Support for advice on the legal structure and help with planning permission, cost modelling and business planning, to improve the sustainability of the services</t>
  </si>
  <si>
    <t>Funding to develop a club for community business leaders in the North East to provide opportunities for peer learning, networking and collaboration.</t>
  </si>
  <si>
    <t>Funding to contribute to the construction of a new community centre and nursery to allow the centre to run more services and develop new sustainable funding streams.</t>
  </si>
  <si>
    <t xml:space="preserve">Capital funding towards the development of Toxteth Food Central, a community-led shop and café encouraging healthy eating and social connection.
</t>
  </si>
  <si>
    <t>Capital funding to refurbish and reopen a disused train station as a community centre, along with revenue funding for initial centre staff costs.</t>
  </si>
  <si>
    <t>Funding the employment of a trainer to establish a volunteer-run plant and produce shop, to improve the health, wellbeing and employability of local people. Business development support also awarded.</t>
  </si>
  <si>
    <t>Their share offer will go towards the building of a barn for staff and volunteers to work and pack the farm’s produce for their local veg box scheme</t>
  </si>
  <si>
    <t>Funding to deliver accredited learning programmes for young people in catering and customer service. This will expand employment opportunities alongside community activities run at the venue.</t>
  </si>
  <si>
    <t>Funding towards refurbishment of the library as a community space and to fund a part-time manager, alongside business development support. This will help this community-rescued library to become more sustainable.</t>
  </si>
  <si>
    <t>Funding to lease the Bakers’ Arms and open a new community cafe, and to develop accommodation in the railway village. Business support towards increasing footfall.</t>
  </si>
  <si>
    <t>Funding for the development of a £1 million fund that would offer new finance options and loans to food-growing community businesses.</t>
  </si>
  <si>
    <t>Business development support including advice on the business plan, clarification of social impact and legal and tax advice, to build capacity and sustainability.</t>
  </si>
  <si>
    <t>A grant towards construction of a sports facilities to boost health, opportunity and community pride, as part of a plan shaped by local young people.</t>
  </si>
  <si>
    <t>Funding to provide working capital requirements to deliver training courses and apprenticeships with Liverpool City Council, to create new jobs for young unemployed people and safeguard local jobs.</t>
  </si>
  <si>
    <t>A grant for refurbishment of the shop and post office, development of the volunteer base and support with building a website, helping the shop continue to be at the heart of the community.</t>
  </si>
  <si>
    <t>Their share offer will be invested in this community-owned woodland, managed sustainably through permaculture and providing a space for local people to come together in nature</t>
  </si>
  <si>
    <t>Funding to support conversion and refurbishment of a building to create affordable work spaces, creative art spaces, community facilities and affordable housing. Project will contribute to local regeneration.</t>
  </si>
  <si>
    <t>Funding to support BETA stage development of a web tool to guide community builders through the design and building of sustainable housing and community space.</t>
  </si>
  <si>
    <t xml:space="preserve">Funding towards the development of a community cafe as a space for local people and users of the education and therapy services to meet and enjoy freshly grown produce. </t>
  </si>
  <si>
    <t>Funding to turn a disused, former library premises in Cleethorpes into a community hub with office space for their partner Care4All and in the second phase, a café and community space.</t>
  </si>
  <si>
    <t xml:space="preserve">Based in Brixham, a small fishing town with areas of deprivation in Devon, YES Brixham is a community business addressing local challenges such as youth unemployment and insufficient affordable homes. Our grant will enable YES Brixham to develop the derelict Threshers site in the town centre into two self-contained flats for young people, who through no fault of their own find themselves homeless or struggling to save deposits to rent somewhere; at street level pop-up retail units will host local youth enterprises. Our grant will also support the renovation of ‘The Edge’, a community hub in a former church which provides ongoing support, information, volunteering opportunities and activities which improve wellbeing, build up transferable skills and empower vulnerable people to feel valued in their local community. Everything from gardening on the community allotment, music workshops, work experience in the YES Brixham charity shop, to shower and clothes washing facilities are available through YES Brixham. </t>
  </si>
  <si>
    <t>Alfrick and Lulsley Community Shop Ltd</t>
  </si>
  <si>
    <t>4SLC for Stocksbridge Community Leisure Centre Trust</t>
  </si>
  <si>
    <t xml:space="preserve">Zest is an award winning community enterprise which has been delivering high quality services to local people for almost 20 years.     
We manage a flagship community building, the Zest Centre, and deliver health, employment, training, social and physical activities to adults and children from across Sheffield, with a particular focus on the neighbourhoods of Netherthorpe, Upperthorpe and Langsett.
The Zest Centre houses a public swimming pool, two gyms, a library, café, meeting rooms and offices.  Our swimming pool has warmer water with a ramp into the pool and a hoist making it ideal for people with disabilities.  We also have meeting rooms for hire and office space available for rent. Zest is the trading name of Netherthorpe and Upperthorpe Community Alliance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</si>
</sst>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5" x14ac:knownFonts="1">
    <font>
      <sz val="11"/>
      <color theme="1"/>
      <name val="Calibri"/>
      <family val="2"/>
      <scheme val="minor"/>
    </font>
    <font>
      <sz val="10"/>
      <color theme="1"/>
      <name val="Arial"/>
      <family val="2"/>
    </font>
    <font>
      <sz val="10"/>
      <color theme="1"/>
      <name val="Arial"/>
      <family val="2"/>
    </font>
    <font>
      <sz val="10"/>
      <name val="Arial"/>
      <family val="2"/>
    </font>
    <font>
      <u/>
      <sz val="11"/>
      <color theme="1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2" fillId="0" borderId="0"/>
    <xf numFmtId="0" fontId="4" fillId="0" borderId="0" applyNumberFormat="0" applyFill="0" applyBorder="0" applyAlignment="0" applyProtection="0"/>
  </cellStyleXfs>
  <cellXfs count="10">
    <xf numFmtId="0" fontId="0" fillId="0" borderId="0" xfId="0"/>
    <xf numFmtId="0" fontId="3" fillId="0" borderId="0" xfId="0" applyFont="1" applyFill="1" applyBorder="1" applyAlignment="1">
      <alignment horizontal="left"/>
    </xf>
    <xf numFmtId="164" fontId="3" fillId="0" borderId="0" xfId="0" applyNumberFormat="1" applyFont="1" applyFill="1" applyBorder="1" applyAlignment="1">
      <alignment horizontal="left"/>
    </xf>
    <xf numFmtId="49" fontId="3" fillId="0" borderId="0" xfId="0" applyNumberFormat="1" applyFont="1" applyFill="1" applyBorder="1" applyAlignment="1">
      <alignment horizontal="left"/>
    </xf>
    <xf numFmtId="16" fontId="3" fillId="0" borderId="0" xfId="0" applyNumberFormat="1" applyFont="1" applyFill="1" applyBorder="1" applyAlignment="1">
      <alignment horizontal="left"/>
    </xf>
    <xf numFmtId="0" fontId="1" fillId="0" borderId="0" xfId="0" applyFont="1" applyFill="1" applyBorder="1" applyAlignment="1">
      <alignment horizontal="left"/>
    </xf>
    <xf numFmtId="49" fontId="3" fillId="0" borderId="0" xfId="0" applyNumberFormat="1" applyFont="1" applyFill="1" applyBorder="1" applyAlignment="1"/>
    <xf numFmtId="0" fontId="3" fillId="0" borderId="0" xfId="2" applyFont="1" applyFill="1" applyBorder="1" applyAlignment="1">
      <alignment horizontal="left"/>
    </xf>
    <xf numFmtId="0" fontId="3" fillId="0" borderId="0" xfId="0" applyFont="1" applyFill="1" applyBorder="1" applyAlignment="1"/>
    <xf numFmtId="0" fontId="3" fillId="0" borderId="0" xfId="0" applyFont="1" applyFill="1" applyAlignment="1"/>
  </cellXfs>
  <cellStyles count="3">
    <cellStyle name="Hyperlink" xfId="2" builtinId="8"/>
    <cellStyle name="Normal" xfId="0" builtinId="0"/>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vcom.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66"/>
  <sheetViews>
    <sheetView tabSelected="1" topLeftCell="B1" zoomScale="70" zoomScaleNormal="70" workbookViewId="0">
      <pane ySplit="1" topLeftCell="A2" activePane="bottomLeft" state="frozen"/>
      <selection pane="bottomLeft" activeCell="P142" sqref="P142"/>
    </sheetView>
  </sheetViews>
  <sheetFormatPr defaultColWidth="11.42578125" defaultRowHeight="12.75" x14ac:dyDescent="0.2"/>
  <cols>
    <col min="1" max="1" width="16.42578125" style="1" hidden="1" customWidth="1"/>
    <col min="2" max="2" width="16" style="1" bestFit="1" customWidth="1"/>
    <col min="3" max="3" width="73.140625" style="1" bestFit="1" customWidth="1"/>
    <col min="4" max="4" width="255.5703125" style="1" bestFit="1" customWidth="1"/>
    <col min="5" max="5" width="11.42578125" style="1"/>
    <col min="6" max="6" width="17.5703125" style="1" bestFit="1" customWidth="1"/>
    <col min="7" max="7" width="11.42578125" style="1"/>
    <col min="8" max="8" width="16.42578125" style="1" bestFit="1" customWidth="1"/>
    <col min="9" max="9" width="17.42578125" style="2" bestFit="1" customWidth="1"/>
    <col min="10" max="10" width="69.140625" style="2" bestFit="1" customWidth="1"/>
    <col min="11" max="11" width="12.42578125" style="2" customWidth="1"/>
    <col min="12" max="12" width="11.42578125" style="2" customWidth="1"/>
    <col min="13" max="13" width="9.5703125" style="1" customWidth="1"/>
    <col min="14" max="14" width="18.5703125" style="1" customWidth="1"/>
    <col min="15" max="15" width="19.140625" style="1" bestFit="1" customWidth="1"/>
    <col min="16" max="16" width="16.42578125" style="1" customWidth="1"/>
    <col min="17" max="17" width="12.42578125" style="3" customWidth="1"/>
    <col min="18" max="18" width="17.5703125" style="1" customWidth="1"/>
    <col min="19" max="19" width="14.42578125" style="1" customWidth="1"/>
    <col min="20" max="20" width="16.140625" style="1" customWidth="1"/>
    <col min="21" max="21" width="14.85546875" style="1" customWidth="1"/>
    <col min="22" max="22" width="11.42578125" style="1" customWidth="1"/>
    <col min="23" max="23" width="22.42578125" style="1" bestFit="1" customWidth="1"/>
    <col min="24" max="24" width="22.42578125" style="1" customWidth="1"/>
    <col min="25" max="25" width="27.42578125" style="1" bestFit="1" customWidth="1"/>
    <col min="26" max="26" width="4" style="1" customWidth="1"/>
    <col min="27" max="27" width="12.5703125" style="1" customWidth="1"/>
    <col min="28" max="28" width="11.42578125" style="1" customWidth="1"/>
    <col min="29" max="29" width="11.5703125" style="1" customWidth="1"/>
    <col min="30" max="30" width="9.42578125" style="1" customWidth="1"/>
    <col min="31" max="31" width="20.42578125" style="1" bestFit="1" customWidth="1"/>
    <col min="32" max="32" width="16.42578125" style="1" customWidth="1"/>
    <col min="33" max="33" width="23.42578125" style="1" bestFit="1" customWidth="1"/>
    <col min="34" max="34" width="22.140625" style="1" bestFit="1" customWidth="1"/>
    <col min="35" max="35" width="21.42578125" style="1" bestFit="1" customWidth="1"/>
    <col min="36" max="36" width="20.5703125" style="1" bestFit="1" customWidth="1"/>
    <col min="37" max="16384" width="11.42578125" style="1"/>
  </cols>
  <sheetData>
    <row r="1" spans="1:43" x14ac:dyDescent="0.2">
      <c r="A1" s="1" t="s">
        <v>1448</v>
      </c>
      <c r="B1" s="1" t="s">
        <v>0</v>
      </c>
      <c r="C1" s="1" t="s">
        <v>1</v>
      </c>
      <c r="D1" s="1" t="s">
        <v>2</v>
      </c>
      <c r="E1" s="1" t="s">
        <v>3</v>
      </c>
      <c r="F1" s="1" t="s">
        <v>4</v>
      </c>
      <c r="G1" s="1" t="s">
        <v>5</v>
      </c>
      <c r="H1" s="1" t="s">
        <v>6</v>
      </c>
      <c r="I1" s="2" t="s">
        <v>7</v>
      </c>
      <c r="J1" s="1" t="s">
        <v>8</v>
      </c>
      <c r="K1" s="2" t="s">
        <v>9</v>
      </c>
      <c r="L1" s="2" t="s">
        <v>10</v>
      </c>
      <c r="M1" s="1" t="s">
        <v>11</v>
      </c>
      <c r="N1" s="1" t="s">
        <v>12</v>
      </c>
      <c r="O1" s="1" t="s">
        <v>13</v>
      </c>
      <c r="P1" s="1" t="s">
        <v>14</v>
      </c>
      <c r="Q1" s="3" t="s">
        <v>15</v>
      </c>
      <c r="R1" s="1" t="s">
        <v>16</v>
      </c>
      <c r="S1" s="1" t="s">
        <v>17</v>
      </c>
      <c r="T1" s="1" t="s">
        <v>18</v>
      </c>
      <c r="U1" s="1" t="s">
        <v>19</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1" t="s">
        <v>34</v>
      </c>
      <c r="AK1" s="1" t="s">
        <v>35</v>
      </c>
      <c r="AL1" s="1" t="s">
        <v>36</v>
      </c>
      <c r="AM1" s="1" t="s">
        <v>37</v>
      </c>
      <c r="AN1" s="1" t="s">
        <v>38</v>
      </c>
      <c r="AO1" s="1" t="s">
        <v>532</v>
      </c>
      <c r="AP1" s="1" t="s">
        <v>533</v>
      </c>
      <c r="AQ1" s="1" t="s">
        <v>534</v>
      </c>
    </row>
    <row r="2" spans="1:43" x14ac:dyDescent="0.2">
      <c r="A2" s="8" t="s">
        <v>1717</v>
      </c>
      <c r="B2" s="8" t="s">
        <v>1882</v>
      </c>
      <c r="C2" s="3" t="s">
        <v>2189</v>
      </c>
      <c r="D2" s="3" t="s">
        <v>2109</v>
      </c>
      <c r="E2" s="1" t="s">
        <v>1386</v>
      </c>
      <c r="F2" s="1">
        <v>307675</v>
      </c>
      <c r="G2" s="1">
        <v>307675</v>
      </c>
      <c r="H2" s="1">
        <v>307675</v>
      </c>
      <c r="I2" s="2">
        <v>42440</v>
      </c>
      <c r="J2" s="1" t="s">
        <v>913</v>
      </c>
      <c r="K2" s="2">
        <v>42440</v>
      </c>
      <c r="L2" s="2">
        <v>43535</v>
      </c>
      <c r="M2" s="1">
        <f t="shared" ref="M2:M33" si="0">DATEDIF(K2,L2, "m")</f>
        <v>36</v>
      </c>
      <c r="N2" s="1" t="s">
        <v>1554</v>
      </c>
      <c r="O2" s="3" t="s">
        <v>2189</v>
      </c>
      <c r="Q2" s="3" t="s">
        <v>916</v>
      </c>
      <c r="R2" s="1" t="s">
        <v>914</v>
      </c>
      <c r="S2" s="1" t="s">
        <v>915</v>
      </c>
      <c r="T2" s="1" t="s">
        <v>600</v>
      </c>
      <c r="U2" s="1" t="s">
        <v>539</v>
      </c>
      <c r="V2" s="1" t="s">
        <v>838</v>
      </c>
      <c r="W2" s="1" t="s">
        <v>912</v>
      </c>
      <c r="X2" s="1" t="s">
        <v>913</v>
      </c>
      <c r="Z2" s="1" t="s">
        <v>1390</v>
      </c>
      <c r="AA2" s="1">
        <v>53.481025000000002</v>
      </c>
      <c r="AB2" s="1">
        <v>-1.6061179999999999</v>
      </c>
      <c r="AE2" s="8" t="s">
        <v>1425</v>
      </c>
      <c r="AF2" s="1" t="s">
        <v>1391</v>
      </c>
      <c r="AG2" s="1" t="s">
        <v>1394</v>
      </c>
      <c r="AI2" s="3" t="s">
        <v>114</v>
      </c>
      <c r="AK2" s="1" t="s">
        <v>1981</v>
      </c>
      <c r="AO2" s="3" t="s">
        <v>449</v>
      </c>
      <c r="AP2" s="3" t="s">
        <v>449</v>
      </c>
      <c r="AQ2" s="3" t="s">
        <v>449</v>
      </c>
    </row>
    <row r="3" spans="1:43" x14ac:dyDescent="0.2">
      <c r="A3" s="8" t="s">
        <v>1685</v>
      </c>
      <c r="B3" s="8" t="s">
        <v>1850</v>
      </c>
      <c r="C3" s="3" t="s">
        <v>590</v>
      </c>
      <c r="D3" s="3" t="s">
        <v>2110</v>
      </c>
      <c r="E3" s="1" t="s">
        <v>1386</v>
      </c>
      <c r="F3" s="1">
        <v>299942</v>
      </c>
      <c r="G3" s="1">
        <v>369942</v>
      </c>
      <c r="H3" s="1">
        <v>369942</v>
      </c>
      <c r="I3" s="2">
        <v>42724</v>
      </c>
      <c r="J3" s="1" t="s">
        <v>1989</v>
      </c>
      <c r="K3" s="2">
        <v>42856</v>
      </c>
      <c r="L3" s="2">
        <v>43220</v>
      </c>
      <c r="M3" s="1">
        <f t="shared" si="0"/>
        <v>11</v>
      </c>
      <c r="N3" s="1" t="s">
        <v>1446</v>
      </c>
      <c r="O3" s="3" t="s">
        <v>167</v>
      </c>
      <c r="Q3" s="3" t="s">
        <v>591</v>
      </c>
      <c r="R3" s="1" t="s">
        <v>592</v>
      </c>
      <c r="S3" s="1" t="s">
        <v>593</v>
      </c>
      <c r="T3" s="1" t="s">
        <v>594</v>
      </c>
      <c r="U3" s="1" t="s">
        <v>539</v>
      </c>
      <c r="V3" s="1" t="s">
        <v>567</v>
      </c>
      <c r="W3" s="1" t="s">
        <v>595</v>
      </c>
      <c r="X3" s="1" t="s">
        <v>1989</v>
      </c>
      <c r="Z3" s="1" t="s">
        <v>1390</v>
      </c>
      <c r="AA3" s="1">
        <v>53.818156000000002</v>
      </c>
      <c r="AB3" s="1">
        <v>-3.0472060000000001</v>
      </c>
      <c r="AE3" s="8" t="s">
        <v>1425</v>
      </c>
      <c r="AF3" s="1" t="s">
        <v>1391</v>
      </c>
      <c r="AG3" s="1" t="s">
        <v>1392</v>
      </c>
      <c r="AI3" s="3" t="s">
        <v>111</v>
      </c>
      <c r="AJ3" s="1" t="s">
        <v>1401</v>
      </c>
      <c r="AK3" s="1" t="s">
        <v>1981</v>
      </c>
      <c r="AO3" s="3" t="s">
        <v>406</v>
      </c>
      <c r="AP3" s="3" t="s">
        <v>407</v>
      </c>
      <c r="AQ3" s="3" t="s">
        <v>408</v>
      </c>
    </row>
    <row r="4" spans="1:43" x14ac:dyDescent="0.2">
      <c r="A4" s="8" t="s">
        <v>1740</v>
      </c>
      <c r="B4" s="8" t="s">
        <v>1905</v>
      </c>
      <c r="C4" s="3" t="s">
        <v>1207</v>
      </c>
      <c r="D4" s="3" t="s">
        <v>2107</v>
      </c>
      <c r="E4" s="1" t="s">
        <v>1386</v>
      </c>
      <c r="F4" s="1">
        <v>75000</v>
      </c>
      <c r="G4" s="1">
        <v>2500</v>
      </c>
      <c r="H4" s="1">
        <v>2500</v>
      </c>
      <c r="I4" s="2">
        <v>42573</v>
      </c>
      <c r="J4" s="1" t="s">
        <v>2028</v>
      </c>
      <c r="K4" s="2">
        <v>42573</v>
      </c>
      <c r="L4" s="2">
        <v>43668</v>
      </c>
      <c r="M4" s="1">
        <f t="shared" si="0"/>
        <v>36</v>
      </c>
      <c r="N4" s="1" t="s">
        <v>1573</v>
      </c>
      <c r="O4" s="3" t="s">
        <v>210</v>
      </c>
      <c r="Q4" s="8" t="s">
        <v>1210</v>
      </c>
      <c r="R4" s="1" t="s">
        <v>675</v>
      </c>
      <c r="S4" s="1" t="s">
        <v>1204</v>
      </c>
      <c r="T4" s="1" t="s">
        <v>989</v>
      </c>
      <c r="U4" s="1" t="s">
        <v>539</v>
      </c>
      <c r="V4" s="1" t="s">
        <v>1062</v>
      </c>
      <c r="W4" s="1" t="s">
        <v>1208</v>
      </c>
      <c r="X4" s="1" t="s">
        <v>2028</v>
      </c>
      <c r="Z4" s="1" t="s">
        <v>1390</v>
      </c>
      <c r="AA4" s="1">
        <v>51.796528000000002</v>
      </c>
      <c r="AB4" s="1">
        <v>-1.1829190000000001</v>
      </c>
      <c r="AE4" s="8" t="s">
        <v>1425</v>
      </c>
      <c r="AF4" s="1" t="s">
        <v>1391</v>
      </c>
      <c r="AG4" s="1" t="s">
        <v>1396</v>
      </c>
      <c r="AI4" s="3" t="s">
        <v>116</v>
      </c>
      <c r="AJ4" s="1" t="s">
        <v>1407</v>
      </c>
      <c r="AK4" s="1" t="s">
        <v>1981</v>
      </c>
      <c r="AO4" s="3" t="s">
        <v>465</v>
      </c>
      <c r="AP4" s="3" t="s">
        <v>465</v>
      </c>
      <c r="AQ4" s="3" t="s">
        <v>465</v>
      </c>
    </row>
    <row r="5" spans="1:43" x14ac:dyDescent="0.2">
      <c r="A5" s="8" t="s">
        <v>1694</v>
      </c>
      <c r="B5" s="8" t="s">
        <v>1859</v>
      </c>
      <c r="C5" s="3" t="s">
        <v>786</v>
      </c>
      <c r="D5" s="3" t="s">
        <v>2103</v>
      </c>
      <c r="E5" s="1" t="s">
        <v>1386</v>
      </c>
      <c r="F5" s="1">
        <v>10000</v>
      </c>
      <c r="G5" s="1">
        <v>10000</v>
      </c>
      <c r="H5" s="1">
        <v>10000</v>
      </c>
      <c r="I5" s="2">
        <v>42705</v>
      </c>
      <c r="J5" s="1" t="s">
        <v>794</v>
      </c>
      <c r="K5" s="2">
        <v>42751</v>
      </c>
      <c r="L5" s="2">
        <v>43846</v>
      </c>
      <c r="M5" s="1">
        <f t="shared" si="0"/>
        <v>36</v>
      </c>
      <c r="N5" s="1" t="s">
        <v>1510</v>
      </c>
      <c r="O5" s="3" t="s">
        <v>170</v>
      </c>
      <c r="P5" s="1">
        <v>1163945</v>
      </c>
      <c r="Q5" s="3" t="s">
        <v>1509</v>
      </c>
      <c r="R5" s="1" t="s">
        <v>793</v>
      </c>
      <c r="S5" s="1" t="s">
        <v>787</v>
      </c>
      <c r="T5" s="1" t="s">
        <v>594</v>
      </c>
      <c r="U5" s="1" t="s">
        <v>539</v>
      </c>
      <c r="V5" s="1" t="s">
        <v>788</v>
      </c>
      <c r="W5" s="1" t="s">
        <v>795</v>
      </c>
      <c r="X5" s="1" t="s">
        <v>794</v>
      </c>
      <c r="Z5" s="1" t="s">
        <v>1390</v>
      </c>
      <c r="AA5" s="1">
        <v>53.519666000000001</v>
      </c>
      <c r="AB5" s="1">
        <v>-2.6044100000000001</v>
      </c>
      <c r="AE5" s="8" t="s">
        <v>1425</v>
      </c>
      <c r="AF5" s="1" t="s">
        <v>1391</v>
      </c>
      <c r="AG5" s="1" t="s">
        <v>1393</v>
      </c>
      <c r="AI5" s="3" t="s">
        <v>112</v>
      </c>
      <c r="AJ5" s="1" t="s">
        <v>1402</v>
      </c>
      <c r="AK5" s="1" t="s">
        <v>1981</v>
      </c>
      <c r="AO5" s="3" t="s">
        <v>415</v>
      </c>
      <c r="AP5" s="3" t="s">
        <v>415</v>
      </c>
      <c r="AQ5" s="3" t="s">
        <v>415</v>
      </c>
    </row>
    <row r="6" spans="1:43" x14ac:dyDescent="0.2">
      <c r="A6" s="8" t="s">
        <v>1703</v>
      </c>
      <c r="B6" s="8" t="s">
        <v>1868</v>
      </c>
      <c r="C6" s="3" t="s">
        <v>836</v>
      </c>
      <c r="D6" s="3" t="s">
        <v>2103</v>
      </c>
      <c r="E6" s="1" t="s">
        <v>1386</v>
      </c>
      <c r="F6" s="1">
        <v>9722</v>
      </c>
      <c r="G6" s="1">
        <v>9722</v>
      </c>
      <c r="H6" s="1">
        <v>9722</v>
      </c>
      <c r="I6" s="2">
        <v>42705</v>
      </c>
      <c r="J6" s="1" t="s">
        <v>840</v>
      </c>
      <c r="K6" s="2">
        <v>42751</v>
      </c>
      <c r="L6" s="2">
        <v>43846</v>
      </c>
      <c r="M6" s="1">
        <f t="shared" si="0"/>
        <v>36</v>
      </c>
      <c r="N6" s="1" t="s">
        <v>1527</v>
      </c>
      <c r="O6" s="3" t="s">
        <v>179</v>
      </c>
      <c r="P6" s="1">
        <v>1142398</v>
      </c>
      <c r="Q6" s="3" t="s">
        <v>1526</v>
      </c>
      <c r="R6" s="1" t="s">
        <v>837</v>
      </c>
      <c r="S6" s="1" t="s">
        <v>552</v>
      </c>
      <c r="T6" s="1" t="s">
        <v>601</v>
      </c>
      <c r="U6" s="1" t="s">
        <v>539</v>
      </c>
      <c r="V6" s="1" t="s">
        <v>791</v>
      </c>
      <c r="W6" s="1" t="s">
        <v>839</v>
      </c>
      <c r="X6" s="1" t="s">
        <v>840</v>
      </c>
      <c r="Z6" s="1" t="s">
        <v>1390</v>
      </c>
      <c r="AA6" s="1">
        <v>53.805982999999998</v>
      </c>
      <c r="AB6" s="1">
        <v>-1.771282</v>
      </c>
      <c r="AE6" s="8" t="s">
        <v>1425</v>
      </c>
      <c r="AF6" s="1" t="s">
        <v>1391</v>
      </c>
      <c r="AG6" s="1" t="s">
        <v>1393</v>
      </c>
      <c r="AI6" s="3" t="s">
        <v>112</v>
      </c>
      <c r="AJ6" s="1" t="s">
        <v>1402</v>
      </c>
      <c r="AK6" s="1" t="s">
        <v>1981</v>
      </c>
      <c r="AO6" s="3" t="s">
        <v>431</v>
      </c>
      <c r="AP6" s="3" t="s">
        <v>431</v>
      </c>
      <c r="AQ6" s="3" t="s">
        <v>431</v>
      </c>
    </row>
    <row r="7" spans="1:43" x14ac:dyDescent="0.2">
      <c r="A7" s="8" t="s">
        <v>1809</v>
      </c>
      <c r="B7" s="8" t="s">
        <v>1974</v>
      </c>
      <c r="C7" s="3" t="s">
        <v>1171</v>
      </c>
      <c r="D7" s="1" t="s">
        <v>2111</v>
      </c>
      <c r="E7" s="1" t="s">
        <v>1386</v>
      </c>
      <c r="F7" s="1">
        <v>92000</v>
      </c>
      <c r="G7" s="1">
        <v>92000</v>
      </c>
      <c r="H7" s="1">
        <v>92000</v>
      </c>
      <c r="I7" s="2">
        <v>42726</v>
      </c>
      <c r="J7" s="1" t="s">
        <v>1173</v>
      </c>
      <c r="K7" s="2">
        <v>42751</v>
      </c>
      <c r="L7" s="2">
        <v>43846</v>
      </c>
      <c r="M7" s="1">
        <f t="shared" si="0"/>
        <v>36</v>
      </c>
      <c r="N7" s="1" t="s">
        <v>1527</v>
      </c>
      <c r="O7" s="3" t="s">
        <v>179</v>
      </c>
      <c r="P7" s="1">
        <v>1142398</v>
      </c>
      <c r="Q7" s="3" t="s">
        <v>1526</v>
      </c>
      <c r="R7" s="1" t="s">
        <v>837</v>
      </c>
      <c r="S7" s="1" t="s">
        <v>552</v>
      </c>
      <c r="T7" s="1" t="s">
        <v>601</v>
      </c>
      <c r="U7" s="1" t="s">
        <v>539</v>
      </c>
      <c r="V7" s="1" t="s">
        <v>791</v>
      </c>
      <c r="W7" s="1" t="s">
        <v>1172</v>
      </c>
      <c r="X7" s="1" t="s">
        <v>1173</v>
      </c>
      <c r="Z7" s="1" t="s">
        <v>1390</v>
      </c>
      <c r="AE7" s="8" t="s">
        <v>1425</v>
      </c>
      <c r="AF7" s="1" t="s">
        <v>1391</v>
      </c>
      <c r="AG7" s="1" t="s">
        <v>1399</v>
      </c>
      <c r="AI7" s="3" t="s">
        <v>119</v>
      </c>
      <c r="AJ7" s="1" t="s">
        <v>1404</v>
      </c>
      <c r="AK7" s="1" t="s">
        <v>1981</v>
      </c>
      <c r="AO7" s="3" t="s">
        <v>431</v>
      </c>
      <c r="AP7" s="3" t="s">
        <v>431</v>
      </c>
      <c r="AQ7" s="3" t="s">
        <v>431</v>
      </c>
    </row>
    <row r="8" spans="1:43" ht="14.25" customHeight="1" x14ac:dyDescent="0.2">
      <c r="A8" s="8" t="s">
        <v>1647</v>
      </c>
      <c r="B8" s="8" t="s">
        <v>1812</v>
      </c>
      <c r="C8" s="3" t="s">
        <v>2188</v>
      </c>
      <c r="D8" s="1" t="s">
        <v>2098</v>
      </c>
      <c r="E8" s="1" t="s">
        <v>1386</v>
      </c>
      <c r="F8" s="1">
        <v>245631</v>
      </c>
      <c r="G8" s="1">
        <v>270631</v>
      </c>
      <c r="H8" s="1">
        <v>270631</v>
      </c>
      <c r="I8" s="2">
        <v>42619</v>
      </c>
      <c r="J8" s="1" t="s">
        <v>2009</v>
      </c>
      <c r="K8" s="2">
        <v>42614</v>
      </c>
      <c r="L8" s="2">
        <v>42916</v>
      </c>
      <c r="M8" s="1">
        <f t="shared" si="0"/>
        <v>9</v>
      </c>
      <c r="N8" s="1" t="s">
        <v>1427</v>
      </c>
      <c r="O8" s="3" t="s">
        <v>2188</v>
      </c>
      <c r="Q8" s="6" t="s">
        <v>1426</v>
      </c>
      <c r="R8" s="1" t="s">
        <v>635</v>
      </c>
      <c r="S8" s="1" t="s">
        <v>636</v>
      </c>
      <c r="T8" s="1" t="s">
        <v>637</v>
      </c>
      <c r="U8" s="1" t="s">
        <v>539</v>
      </c>
      <c r="V8" s="1" t="s">
        <v>638</v>
      </c>
      <c r="W8" s="1" t="s">
        <v>639</v>
      </c>
      <c r="X8" s="1" t="s">
        <v>2009</v>
      </c>
      <c r="Z8" s="1" t="s">
        <v>1390</v>
      </c>
      <c r="AA8" s="1">
        <v>52.176141000000001</v>
      </c>
      <c r="AB8" s="1">
        <v>-2.3701240000000001</v>
      </c>
      <c r="AE8" s="8" t="s">
        <v>1425</v>
      </c>
      <c r="AF8" s="1" t="s">
        <v>1391</v>
      </c>
      <c r="AG8" s="1" t="s">
        <v>1392</v>
      </c>
      <c r="AI8" s="3" t="s">
        <v>629</v>
      </c>
      <c r="AJ8" s="1" t="s">
        <v>1401</v>
      </c>
      <c r="AK8" s="1" t="s">
        <v>1981</v>
      </c>
      <c r="AO8" s="3" t="s">
        <v>287</v>
      </c>
      <c r="AP8" s="3" t="s">
        <v>288</v>
      </c>
      <c r="AQ8" s="3" t="s">
        <v>289</v>
      </c>
    </row>
    <row r="9" spans="1:43" x14ac:dyDescent="0.2">
      <c r="A9" s="8" t="s">
        <v>1667</v>
      </c>
      <c r="B9" s="8" t="s">
        <v>1832</v>
      </c>
      <c r="C9" s="3" t="s">
        <v>751</v>
      </c>
      <c r="D9" s="3" t="s">
        <v>2112</v>
      </c>
      <c r="E9" s="1" t="s">
        <v>1386</v>
      </c>
      <c r="F9" s="1">
        <f>30000+176221</f>
        <v>206221</v>
      </c>
      <c r="G9" s="1">
        <v>226221</v>
      </c>
      <c r="H9" s="1">
        <v>226221</v>
      </c>
      <c r="I9" s="2">
        <v>42783</v>
      </c>
      <c r="J9" s="1" t="s">
        <v>2017</v>
      </c>
      <c r="K9" s="2">
        <v>42736</v>
      </c>
      <c r="L9" s="2">
        <v>43616</v>
      </c>
      <c r="M9" s="1">
        <f t="shared" si="0"/>
        <v>28</v>
      </c>
      <c r="N9" s="1" t="s">
        <v>1465</v>
      </c>
      <c r="O9" s="3" t="s">
        <v>147</v>
      </c>
      <c r="Q9" s="3" t="s">
        <v>1522</v>
      </c>
      <c r="R9" s="1" t="s">
        <v>752</v>
      </c>
      <c r="S9" s="1" t="s">
        <v>753</v>
      </c>
      <c r="T9" s="1" t="s">
        <v>557</v>
      </c>
      <c r="U9" s="1" t="s">
        <v>539</v>
      </c>
      <c r="V9" s="1" t="s">
        <v>733</v>
      </c>
      <c r="W9" s="1" t="s">
        <v>754</v>
      </c>
      <c r="X9" s="1" t="s">
        <v>2017</v>
      </c>
      <c r="Z9" s="1" t="s">
        <v>1390</v>
      </c>
      <c r="AA9" s="1">
        <v>52.577829000000001</v>
      </c>
      <c r="AB9" s="1">
        <v>-2.1193249999999999</v>
      </c>
      <c r="AE9" s="8" t="s">
        <v>1425</v>
      </c>
      <c r="AF9" s="1" t="s">
        <v>1391</v>
      </c>
      <c r="AG9" s="1" t="s">
        <v>1392</v>
      </c>
      <c r="AI9" s="3" t="s">
        <v>111</v>
      </c>
      <c r="AJ9" s="1" t="s">
        <v>1401</v>
      </c>
      <c r="AK9" s="1" t="s">
        <v>1981</v>
      </c>
      <c r="AO9" s="3" t="s">
        <v>352</v>
      </c>
      <c r="AP9" s="3" t="s">
        <v>353</v>
      </c>
      <c r="AQ9" s="3" t="s">
        <v>354</v>
      </c>
    </row>
    <row r="10" spans="1:43" x14ac:dyDescent="0.2">
      <c r="A10" s="8" t="s">
        <v>1701</v>
      </c>
      <c r="B10" s="8" t="s">
        <v>1866</v>
      </c>
      <c r="C10" s="3" t="s">
        <v>751</v>
      </c>
      <c r="D10" s="3" t="s">
        <v>2103</v>
      </c>
      <c r="E10" s="1" t="s">
        <v>1386</v>
      </c>
      <c r="F10" s="1">
        <v>9209</v>
      </c>
      <c r="G10" s="1">
        <v>9209</v>
      </c>
      <c r="H10" s="1">
        <v>9209</v>
      </c>
      <c r="I10" s="2">
        <v>42705</v>
      </c>
      <c r="J10" s="1" t="s">
        <v>2017</v>
      </c>
      <c r="K10" s="2">
        <v>42736</v>
      </c>
      <c r="L10" s="2">
        <v>43616</v>
      </c>
      <c r="M10" s="1">
        <f t="shared" si="0"/>
        <v>28</v>
      </c>
      <c r="N10" s="1" t="s">
        <v>1465</v>
      </c>
      <c r="O10" s="3" t="s">
        <v>147</v>
      </c>
      <c r="P10" s="1">
        <v>1095257</v>
      </c>
      <c r="Q10" s="3" t="s">
        <v>1522</v>
      </c>
      <c r="R10" s="1" t="s">
        <v>752</v>
      </c>
      <c r="S10" s="1" t="s">
        <v>753</v>
      </c>
      <c r="T10" s="1" t="s">
        <v>557</v>
      </c>
      <c r="U10" s="1" t="s">
        <v>539</v>
      </c>
      <c r="V10" s="1" t="s">
        <v>733</v>
      </c>
      <c r="W10" s="1" t="s">
        <v>828</v>
      </c>
      <c r="X10" s="1" t="s">
        <v>2017</v>
      </c>
      <c r="Z10" s="1" t="s">
        <v>1390</v>
      </c>
      <c r="AA10" s="1">
        <v>52.577829000000001</v>
      </c>
      <c r="AB10" s="1">
        <v>-2.1193249999999999</v>
      </c>
      <c r="AE10" s="8" t="s">
        <v>1425</v>
      </c>
      <c r="AF10" s="1" t="s">
        <v>1391</v>
      </c>
      <c r="AG10" s="1" t="s">
        <v>1393</v>
      </c>
      <c r="AI10" s="3" t="s">
        <v>112</v>
      </c>
      <c r="AJ10" s="1" t="s">
        <v>1402</v>
      </c>
      <c r="AK10" s="1" t="s">
        <v>1981</v>
      </c>
      <c r="AO10" s="3" t="s">
        <v>352</v>
      </c>
      <c r="AP10" s="3" t="s">
        <v>353</v>
      </c>
      <c r="AQ10" s="3" t="s">
        <v>354</v>
      </c>
    </row>
    <row r="11" spans="1:43" x14ac:dyDescent="0.2">
      <c r="A11" s="8" t="s">
        <v>1659</v>
      </c>
      <c r="B11" s="8" t="s">
        <v>1824</v>
      </c>
      <c r="C11" s="3" t="s">
        <v>708</v>
      </c>
      <c r="D11" s="1" t="s">
        <v>2097</v>
      </c>
      <c r="E11" s="1" t="s">
        <v>1386</v>
      </c>
      <c r="F11" s="1">
        <v>180000</v>
      </c>
      <c r="G11" s="1">
        <v>182500</v>
      </c>
      <c r="H11" s="1">
        <v>182500</v>
      </c>
      <c r="I11" s="2">
        <v>42664</v>
      </c>
      <c r="J11" s="1" t="s">
        <v>1988</v>
      </c>
      <c r="K11" s="2">
        <v>42675</v>
      </c>
      <c r="L11" s="2">
        <v>42916</v>
      </c>
      <c r="M11" s="1">
        <f t="shared" si="0"/>
        <v>7</v>
      </c>
      <c r="N11" s="1" t="s">
        <v>1438</v>
      </c>
      <c r="O11" s="3" t="s">
        <v>136</v>
      </c>
      <c r="P11" s="1">
        <v>1051657</v>
      </c>
      <c r="Q11" s="3" t="s">
        <v>709</v>
      </c>
      <c r="R11" s="1" t="s">
        <v>710</v>
      </c>
      <c r="S11" s="1" t="s">
        <v>654</v>
      </c>
      <c r="T11" s="1" t="s">
        <v>711</v>
      </c>
      <c r="U11" s="1" t="s">
        <v>539</v>
      </c>
      <c r="V11" s="1" t="s">
        <v>650</v>
      </c>
      <c r="W11" s="1" t="s">
        <v>712</v>
      </c>
      <c r="X11" s="1" t="s">
        <v>1988</v>
      </c>
      <c r="Z11" s="1" t="s">
        <v>1390</v>
      </c>
      <c r="AA11" s="1">
        <v>55.333357999999997</v>
      </c>
      <c r="AB11" s="1">
        <v>-1.5817889999999999</v>
      </c>
      <c r="AE11" s="8" t="s">
        <v>1425</v>
      </c>
      <c r="AF11" s="1" t="s">
        <v>1391</v>
      </c>
      <c r="AG11" s="1" t="s">
        <v>1392</v>
      </c>
      <c r="AI11" s="3" t="s">
        <v>629</v>
      </c>
      <c r="AJ11" s="1" t="s">
        <v>1401</v>
      </c>
      <c r="AK11" s="1" t="s">
        <v>1981</v>
      </c>
      <c r="AO11" s="3" t="s">
        <v>322</v>
      </c>
      <c r="AP11" s="3" t="s">
        <v>323</v>
      </c>
      <c r="AQ11" s="3" t="s">
        <v>324</v>
      </c>
    </row>
    <row r="12" spans="1:43" x14ac:dyDescent="0.2">
      <c r="A12" s="8" t="s">
        <v>1652</v>
      </c>
      <c r="B12" s="8" t="s">
        <v>1817</v>
      </c>
      <c r="C12" s="3" t="s">
        <v>669</v>
      </c>
      <c r="D12" s="1" t="s">
        <v>2084</v>
      </c>
      <c r="E12" s="1" t="s">
        <v>1386</v>
      </c>
      <c r="F12" s="1">
        <v>14500</v>
      </c>
      <c r="G12" s="1">
        <v>14500</v>
      </c>
      <c r="H12" s="1">
        <v>14500</v>
      </c>
      <c r="I12" s="2">
        <v>42614</v>
      </c>
      <c r="J12" s="1" t="s">
        <v>2010</v>
      </c>
      <c r="K12" s="2">
        <v>42614</v>
      </c>
      <c r="L12" s="2">
        <v>43786</v>
      </c>
      <c r="M12" s="1">
        <f t="shared" si="0"/>
        <v>38</v>
      </c>
      <c r="N12" s="1" t="s">
        <v>1429</v>
      </c>
      <c r="O12" s="3" t="s">
        <v>128</v>
      </c>
      <c r="Q12" s="3" t="s">
        <v>670</v>
      </c>
      <c r="R12" s="1" t="s">
        <v>671</v>
      </c>
      <c r="S12" s="1" t="s">
        <v>672</v>
      </c>
      <c r="T12" s="1" t="s">
        <v>673</v>
      </c>
      <c r="U12" s="1" t="s">
        <v>539</v>
      </c>
      <c r="V12" s="1" t="s">
        <v>647</v>
      </c>
      <c r="W12" s="1" t="s">
        <v>674</v>
      </c>
      <c r="X12" s="1" t="s">
        <v>2010</v>
      </c>
      <c r="Z12" s="1" t="s">
        <v>1390</v>
      </c>
      <c r="AA12" s="1">
        <v>53.487147999999998</v>
      </c>
      <c r="AB12" s="1">
        <v>-2.231287</v>
      </c>
      <c r="AE12" s="8" t="s">
        <v>1425</v>
      </c>
      <c r="AF12" s="1" t="s">
        <v>1391</v>
      </c>
      <c r="AG12" s="1" t="s">
        <v>1392</v>
      </c>
      <c r="AI12" s="3" t="s">
        <v>629</v>
      </c>
      <c r="AJ12" s="1" t="s">
        <v>1401</v>
      </c>
      <c r="AK12" s="1" t="s">
        <v>1981</v>
      </c>
      <c r="AO12" s="3" t="s">
        <v>302</v>
      </c>
      <c r="AP12" s="3" t="s">
        <v>302</v>
      </c>
      <c r="AQ12" s="3" t="s">
        <v>302</v>
      </c>
    </row>
    <row r="13" spans="1:43" x14ac:dyDescent="0.2">
      <c r="A13" s="8" t="s">
        <v>1687</v>
      </c>
      <c r="B13" s="8" t="s">
        <v>1852</v>
      </c>
      <c r="C13" s="3" t="s">
        <v>607</v>
      </c>
      <c r="D13" s="3" t="s">
        <v>2113</v>
      </c>
      <c r="E13" s="1" t="s">
        <v>1386</v>
      </c>
      <c r="F13" s="1">
        <v>4000</v>
      </c>
      <c r="G13" s="1">
        <v>4000</v>
      </c>
      <c r="H13" s="1">
        <v>4000</v>
      </c>
      <c r="I13" s="2">
        <v>42705</v>
      </c>
      <c r="J13" s="1" t="s">
        <v>2019</v>
      </c>
      <c r="K13" s="2">
        <v>42705</v>
      </c>
      <c r="L13" s="2">
        <v>42705</v>
      </c>
      <c r="M13" s="1">
        <f t="shared" si="0"/>
        <v>0</v>
      </c>
      <c r="N13" s="1" t="s">
        <v>1498</v>
      </c>
      <c r="O13" s="3" t="s">
        <v>148</v>
      </c>
      <c r="P13" s="1">
        <v>1126883</v>
      </c>
      <c r="Q13" s="3" t="s">
        <v>1497</v>
      </c>
      <c r="R13" s="1" t="s">
        <v>604</v>
      </c>
      <c r="S13" s="1" t="s">
        <v>578</v>
      </c>
      <c r="T13" s="1" t="s">
        <v>605</v>
      </c>
      <c r="U13" s="1" t="s">
        <v>539</v>
      </c>
      <c r="V13" s="1" t="s">
        <v>588</v>
      </c>
      <c r="W13" s="1" t="s">
        <v>606</v>
      </c>
      <c r="X13" s="1" t="s">
        <v>2019</v>
      </c>
      <c r="Z13" s="1" t="s">
        <v>1390</v>
      </c>
      <c r="AA13" s="1">
        <v>51.498862000000003</v>
      </c>
      <c r="AB13" s="1">
        <v>0.25462800000000002</v>
      </c>
      <c r="AE13" s="8" t="s">
        <v>1425</v>
      </c>
      <c r="AF13" s="1" t="s">
        <v>1391</v>
      </c>
      <c r="AG13" s="1" t="s">
        <v>1392</v>
      </c>
      <c r="AI13" s="3" t="s">
        <v>629</v>
      </c>
      <c r="AJ13" s="1" t="s">
        <v>1401</v>
      </c>
      <c r="AK13" s="1" t="s">
        <v>1981</v>
      </c>
      <c r="AO13" s="3" t="s">
        <v>355</v>
      </c>
      <c r="AP13" s="3" t="s">
        <v>356</v>
      </c>
      <c r="AQ13" s="3" t="s">
        <v>357</v>
      </c>
    </row>
    <row r="14" spans="1:43" x14ac:dyDescent="0.2">
      <c r="A14" s="8" t="s">
        <v>1648</v>
      </c>
      <c r="B14" s="8" t="s">
        <v>1813</v>
      </c>
      <c r="C14" s="3" t="s">
        <v>640</v>
      </c>
      <c r="D14" s="1" t="s">
        <v>2114</v>
      </c>
      <c r="E14" s="1" t="s">
        <v>1386</v>
      </c>
      <c r="F14" s="1">
        <v>108176</v>
      </c>
      <c r="G14" s="1">
        <v>125776</v>
      </c>
      <c r="H14" s="1">
        <v>125776</v>
      </c>
      <c r="I14" s="2">
        <v>42619</v>
      </c>
      <c r="J14" s="1" t="s">
        <v>2014</v>
      </c>
      <c r="K14" s="2">
        <v>42644</v>
      </c>
      <c r="L14" s="2">
        <v>43039</v>
      </c>
      <c r="M14" s="1">
        <f t="shared" si="0"/>
        <v>12</v>
      </c>
      <c r="N14" s="1" t="s">
        <v>1428</v>
      </c>
      <c r="O14" s="3" t="s">
        <v>124</v>
      </c>
      <c r="Q14" s="3" t="s">
        <v>641</v>
      </c>
      <c r="R14" s="1" t="s">
        <v>642</v>
      </c>
      <c r="S14" s="1" t="s">
        <v>643</v>
      </c>
      <c r="T14" s="1" t="s">
        <v>644</v>
      </c>
      <c r="U14" s="1" t="s">
        <v>539</v>
      </c>
      <c r="V14" s="1" t="s">
        <v>645</v>
      </c>
      <c r="W14" s="1" t="s">
        <v>651</v>
      </c>
      <c r="X14" s="1" t="s">
        <v>2014</v>
      </c>
      <c r="Z14" s="1" t="s">
        <v>1390</v>
      </c>
      <c r="AA14" s="1">
        <v>51.586246000000003</v>
      </c>
      <c r="AB14" s="1">
        <v>-0.22000900000000001</v>
      </c>
      <c r="AE14" s="8" t="s">
        <v>1425</v>
      </c>
      <c r="AF14" s="1" t="s">
        <v>1391</v>
      </c>
      <c r="AG14" s="1" t="s">
        <v>1392</v>
      </c>
      <c r="AI14" s="3" t="s">
        <v>629</v>
      </c>
      <c r="AJ14" s="1" t="s">
        <v>1401</v>
      </c>
      <c r="AK14" s="1" t="s">
        <v>1981</v>
      </c>
      <c r="AO14" s="3" t="s">
        <v>290</v>
      </c>
      <c r="AP14" s="3" t="s">
        <v>291</v>
      </c>
      <c r="AQ14" s="3" t="s">
        <v>292</v>
      </c>
    </row>
    <row r="15" spans="1:43" x14ac:dyDescent="0.2">
      <c r="A15" s="8" t="s">
        <v>1666</v>
      </c>
      <c r="B15" s="8" t="s">
        <v>1831</v>
      </c>
      <c r="C15" s="3" t="s">
        <v>1385</v>
      </c>
      <c r="D15" s="1" t="s">
        <v>2115</v>
      </c>
      <c r="E15" s="1" t="s">
        <v>1386</v>
      </c>
      <c r="F15" s="1">
        <v>96000</v>
      </c>
      <c r="G15" s="1">
        <v>98250</v>
      </c>
      <c r="H15" s="1">
        <v>98250</v>
      </c>
      <c r="I15" s="2">
        <v>42705</v>
      </c>
      <c r="J15" s="1" t="s">
        <v>2011</v>
      </c>
      <c r="K15" s="2">
        <v>42705</v>
      </c>
      <c r="L15" s="2">
        <v>43100</v>
      </c>
      <c r="M15" s="1">
        <f t="shared" si="0"/>
        <v>12</v>
      </c>
      <c r="N15" s="1" t="s">
        <v>1464</v>
      </c>
      <c r="O15" s="3" t="s">
        <v>145</v>
      </c>
      <c r="Q15" s="3" t="s">
        <v>1473</v>
      </c>
      <c r="R15" s="1" t="s">
        <v>747</v>
      </c>
      <c r="S15" s="1" t="s">
        <v>748</v>
      </c>
      <c r="T15" s="1" t="s">
        <v>538</v>
      </c>
      <c r="U15" s="1" t="s">
        <v>539</v>
      </c>
      <c r="V15" s="1" t="s">
        <v>732</v>
      </c>
      <c r="W15" s="1" t="s">
        <v>750</v>
      </c>
      <c r="X15" s="1" t="s">
        <v>2011</v>
      </c>
      <c r="Z15" s="1" t="s">
        <v>1390</v>
      </c>
      <c r="AA15" s="1">
        <v>51.492730000000002</v>
      </c>
      <c r="AB15" s="1">
        <v>-6.3961000000000004E-2</v>
      </c>
      <c r="AE15" s="8" t="s">
        <v>1425</v>
      </c>
      <c r="AF15" s="1" t="s">
        <v>1391</v>
      </c>
      <c r="AG15" s="1" t="s">
        <v>1392</v>
      </c>
      <c r="AI15" s="3" t="s">
        <v>629</v>
      </c>
      <c r="AJ15" s="1" t="s">
        <v>1401</v>
      </c>
      <c r="AK15" s="1" t="s">
        <v>1981</v>
      </c>
      <c r="AO15" s="3" t="s">
        <v>346</v>
      </c>
      <c r="AP15" s="3" t="s">
        <v>347</v>
      </c>
      <c r="AQ15" s="3" t="s">
        <v>348</v>
      </c>
    </row>
    <row r="16" spans="1:43" ht="12.75" customHeight="1" x14ac:dyDescent="0.2">
      <c r="A16" s="8" t="s">
        <v>1741</v>
      </c>
      <c r="B16" s="8" t="s">
        <v>1906</v>
      </c>
      <c r="C16" s="3" t="s">
        <v>1209</v>
      </c>
      <c r="D16" s="3" t="s">
        <v>2107</v>
      </c>
      <c r="E16" s="1" t="s">
        <v>1386</v>
      </c>
      <c r="G16" s="1">
        <v>2500</v>
      </c>
      <c r="H16" s="1">
        <v>2500</v>
      </c>
      <c r="I16" s="2">
        <v>42559</v>
      </c>
      <c r="J16" s="1" t="s">
        <v>2076</v>
      </c>
      <c r="K16" s="2">
        <v>42559</v>
      </c>
      <c r="L16" s="2">
        <v>43654</v>
      </c>
      <c r="M16" s="1">
        <f t="shared" si="0"/>
        <v>36</v>
      </c>
      <c r="N16" s="1" t="s">
        <v>1574</v>
      </c>
      <c r="O16" s="3" t="s">
        <v>211</v>
      </c>
      <c r="Q16" s="3" t="s">
        <v>1211</v>
      </c>
      <c r="R16" s="1" t="s">
        <v>1212</v>
      </c>
      <c r="S16" s="1" t="s">
        <v>1213</v>
      </c>
      <c r="T16" s="1" t="s">
        <v>1214</v>
      </c>
      <c r="U16" s="1" t="s">
        <v>539</v>
      </c>
      <c r="V16" s="1" t="s">
        <v>1063</v>
      </c>
      <c r="W16" s="1" t="s">
        <v>1215</v>
      </c>
      <c r="X16" s="1" t="s">
        <v>2076</v>
      </c>
      <c r="Z16" s="1" t="s">
        <v>1390</v>
      </c>
      <c r="AE16" s="8" t="s">
        <v>1425</v>
      </c>
      <c r="AF16" s="1" t="s">
        <v>1391</v>
      </c>
      <c r="AG16" s="1" t="s">
        <v>1396</v>
      </c>
      <c r="AI16" s="3" t="s">
        <v>116</v>
      </c>
      <c r="AJ16" s="1" t="s">
        <v>1407</v>
      </c>
      <c r="AK16" s="1" t="s">
        <v>1981</v>
      </c>
      <c r="AO16" s="3" t="s">
        <v>466</v>
      </c>
      <c r="AP16" s="3" t="s">
        <v>466</v>
      </c>
      <c r="AQ16" s="3" t="s">
        <v>466</v>
      </c>
    </row>
    <row r="17" spans="1:43" ht="13.5" customHeight="1" x14ac:dyDescent="0.2">
      <c r="A17" s="8" t="s">
        <v>1713</v>
      </c>
      <c r="B17" s="8" t="s">
        <v>1878</v>
      </c>
      <c r="C17" s="3" t="s">
        <v>886</v>
      </c>
      <c r="D17" s="3" t="s">
        <v>2116</v>
      </c>
      <c r="E17" s="1" t="s">
        <v>1386</v>
      </c>
      <c r="F17" s="1">
        <v>175257</v>
      </c>
      <c r="G17" s="1">
        <v>175257</v>
      </c>
      <c r="H17" s="1">
        <v>175257</v>
      </c>
      <c r="I17" s="2">
        <v>42412</v>
      </c>
      <c r="J17" s="1" t="s">
        <v>2027</v>
      </c>
      <c r="K17" s="2">
        <v>42412</v>
      </c>
      <c r="L17" s="2">
        <v>43508</v>
      </c>
      <c r="M17" s="1">
        <f t="shared" si="0"/>
        <v>36</v>
      </c>
      <c r="N17" s="3" t="s">
        <v>1550</v>
      </c>
      <c r="O17" s="3" t="s">
        <v>188</v>
      </c>
      <c r="Q17" s="3" t="s">
        <v>887</v>
      </c>
      <c r="R17" s="1" t="s">
        <v>888</v>
      </c>
      <c r="S17" s="1" t="s">
        <v>889</v>
      </c>
      <c r="T17" s="1" t="s">
        <v>883</v>
      </c>
      <c r="U17" s="1" t="s">
        <v>539</v>
      </c>
      <c r="V17" s="1" t="s">
        <v>831</v>
      </c>
      <c r="W17" s="1" t="s">
        <v>896</v>
      </c>
      <c r="X17" s="1" t="s">
        <v>2027</v>
      </c>
      <c r="Z17" s="1" t="s">
        <v>1390</v>
      </c>
      <c r="AA17" s="1">
        <v>50.845695999999997</v>
      </c>
      <c r="AB17" s="1">
        <v>-0.111127</v>
      </c>
      <c r="AE17" s="8" t="s">
        <v>1425</v>
      </c>
      <c r="AF17" s="1" t="s">
        <v>1391</v>
      </c>
      <c r="AG17" s="1" t="s">
        <v>1394</v>
      </c>
      <c r="AI17" s="3" t="s">
        <v>114</v>
      </c>
      <c r="AK17" s="1" t="s">
        <v>1981</v>
      </c>
      <c r="AO17" s="3" t="s">
        <v>446</v>
      </c>
      <c r="AP17" s="3" t="s">
        <v>446</v>
      </c>
      <c r="AQ17" s="3" t="s">
        <v>446</v>
      </c>
    </row>
    <row r="18" spans="1:43" x14ac:dyDescent="0.2">
      <c r="A18" s="8" t="s">
        <v>1808</v>
      </c>
      <c r="B18" s="8" t="s">
        <v>1973</v>
      </c>
      <c r="C18" s="3" t="s">
        <v>270</v>
      </c>
      <c r="D18" s="1" t="s">
        <v>2111</v>
      </c>
      <c r="E18" s="1" t="s">
        <v>1386</v>
      </c>
      <c r="F18" s="1">
        <v>10000</v>
      </c>
      <c r="G18" s="1">
        <v>10000</v>
      </c>
      <c r="H18" s="1">
        <v>10000</v>
      </c>
      <c r="I18" s="2">
        <v>42674</v>
      </c>
      <c r="J18" s="1" t="s">
        <v>1170</v>
      </c>
      <c r="K18" s="2">
        <v>42674</v>
      </c>
      <c r="L18" s="2">
        <v>43769</v>
      </c>
      <c r="M18" s="1">
        <f t="shared" si="0"/>
        <v>36</v>
      </c>
      <c r="N18" s="1" t="s">
        <v>1480</v>
      </c>
      <c r="O18" s="3" t="s">
        <v>270</v>
      </c>
      <c r="P18" s="1">
        <v>1163226</v>
      </c>
      <c r="R18" s="1" t="s">
        <v>1168</v>
      </c>
      <c r="S18" s="1" t="s">
        <v>1096</v>
      </c>
      <c r="T18" s="1" t="s">
        <v>857</v>
      </c>
      <c r="U18" s="1" t="s">
        <v>539</v>
      </c>
      <c r="V18" s="1" t="s">
        <v>1105</v>
      </c>
      <c r="W18" s="1" t="s">
        <v>1169</v>
      </c>
      <c r="X18" s="1" t="s">
        <v>1170</v>
      </c>
      <c r="Z18" s="1" t="s">
        <v>1390</v>
      </c>
      <c r="AE18" s="8" t="s">
        <v>1425</v>
      </c>
      <c r="AF18" s="1" t="s">
        <v>1391</v>
      </c>
      <c r="AG18" s="1" t="s">
        <v>1399</v>
      </c>
      <c r="AI18" s="3" t="s">
        <v>119</v>
      </c>
      <c r="AJ18" s="1" t="s">
        <v>1404</v>
      </c>
      <c r="AK18" s="1" t="s">
        <v>1981</v>
      </c>
      <c r="AO18" s="3" t="s">
        <v>529</v>
      </c>
      <c r="AP18" s="3" t="s">
        <v>529</v>
      </c>
      <c r="AQ18" s="3" t="s">
        <v>529</v>
      </c>
    </row>
    <row r="19" spans="1:43" x14ac:dyDescent="0.2">
      <c r="A19" s="8" t="s">
        <v>1742</v>
      </c>
      <c r="B19" s="8" t="s">
        <v>1907</v>
      </c>
      <c r="C19" s="3" t="s">
        <v>212</v>
      </c>
      <c r="D19" s="3" t="s">
        <v>2107</v>
      </c>
      <c r="E19" s="1" t="s">
        <v>1386</v>
      </c>
      <c r="G19" s="1">
        <v>2500</v>
      </c>
      <c r="H19" s="1">
        <v>2500</v>
      </c>
      <c r="I19" s="2">
        <v>42723</v>
      </c>
      <c r="J19" s="1" t="s">
        <v>2077</v>
      </c>
      <c r="K19" s="2">
        <v>42723</v>
      </c>
      <c r="L19" s="2">
        <v>43818</v>
      </c>
      <c r="M19" s="1">
        <f t="shared" si="0"/>
        <v>36</v>
      </c>
      <c r="N19" s="1" t="s">
        <v>1575</v>
      </c>
      <c r="O19" s="3" t="s">
        <v>212</v>
      </c>
      <c r="Q19" s="3" t="s">
        <v>1216</v>
      </c>
      <c r="R19" s="1" t="s">
        <v>1217</v>
      </c>
      <c r="S19" s="1" t="s">
        <v>593</v>
      </c>
      <c r="T19" s="1" t="s">
        <v>594</v>
      </c>
      <c r="U19" s="1" t="s">
        <v>539</v>
      </c>
      <c r="V19" s="1" t="s">
        <v>1064</v>
      </c>
      <c r="W19" s="1" t="s">
        <v>2078</v>
      </c>
      <c r="X19" s="1" t="s">
        <v>2077</v>
      </c>
      <c r="Z19" s="1" t="s">
        <v>1390</v>
      </c>
      <c r="AE19" s="8" t="s">
        <v>1425</v>
      </c>
      <c r="AF19" s="1" t="s">
        <v>1391</v>
      </c>
      <c r="AG19" s="1" t="s">
        <v>1396</v>
      </c>
      <c r="AI19" s="3" t="s">
        <v>116</v>
      </c>
      <c r="AJ19" s="1" t="s">
        <v>1407</v>
      </c>
      <c r="AK19" s="1" t="s">
        <v>1981</v>
      </c>
      <c r="AO19" s="3" t="s">
        <v>467</v>
      </c>
      <c r="AP19" s="3" t="s">
        <v>467</v>
      </c>
      <c r="AQ19" s="3" t="s">
        <v>467</v>
      </c>
    </row>
    <row r="20" spans="1:43" x14ac:dyDescent="0.2">
      <c r="A20" s="8" t="s">
        <v>1668</v>
      </c>
      <c r="B20" s="8" t="s">
        <v>1833</v>
      </c>
      <c r="C20" s="3" t="s">
        <v>755</v>
      </c>
      <c r="D20" s="1" t="s">
        <v>2117</v>
      </c>
      <c r="E20" s="1" t="s">
        <v>1386</v>
      </c>
      <c r="F20" s="1">
        <v>263240</v>
      </c>
      <c r="G20" s="1">
        <v>270000</v>
      </c>
      <c r="H20" s="1">
        <v>270000</v>
      </c>
      <c r="I20" s="2">
        <v>42723</v>
      </c>
      <c r="J20" s="1" t="s">
        <v>1388</v>
      </c>
      <c r="K20" s="2">
        <v>42736</v>
      </c>
      <c r="L20" s="2">
        <v>42825</v>
      </c>
      <c r="M20" s="1">
        <f t="shared" si="0"/>
        <v>2</v>
      </c>
      <c r="N20" s="1" t="s">
        <v>1466</v>
      </c>
      <c r="O20" s="3" t="s">
        <v>149</v>
      </c>
      <c r="P20" s="1">
        <v>1111920</v>
      </c>
      <c r="Q20" s="3" t="s">
        <v>1482</v>
      </c>
      <c r="R20" s="1" t="s">
        <v>756</v>
      </c>
      <c r="S20" s="1" t="s">
        <v>552</v>
      </c>
      <c r="T20" s="1" t="s">
        <v>601</v>
      </c>
      <c r="U20" s="1" t="s">
        <v>539</v>
      </c>
      <c r="V20" s="1" t="s">
        <v>757</v>
      </c>
      <c r="W20" s="1" t="s">
        <v>759</v>
      </c>
      <c r="X20" s="1" t="s">
        <v>1388</v>
      </c>
      <c r="Z20" s="1" t="s">
        <v>1390</v>
      </c>
      <c r="AA20" s="1">
        <v>53.794302999999999</v>
      </c>
      <c r="AB20" s="1">
        <v>-1.714601</v>
      </c>
      <c r="AE20" s="8" t="s">
        <v>1425</v>
      </c>
      <c r="AF20" s="1" t="s">
        <v>1391</v>
      </c>
      <c r="AG20" s="1" t="s">
        <v>1392</v>
      </c>
      <c r="AI20" s="3" t="s">
        <v>629</v>
      </c>
      <c r="AJ20" s="1" t="s">
        <v>1401</v>
      </c>
      <c r="AK20" s="1" t="s">
        <v>1981</v>
      </c>
      <c r="AO20" s="3" t="s">
        <v>358</v>
      </c>
      <c r="AP20" s="3" t="s">
        <v>359</v>
      </c>
      <c r="AQ20" s="3" t="s">
        <v>360</v>
      </c>
    </row>
    <row r="21" spans="1:43" x14ac:dyDescent="0.2">
      <c r="A21" s="8" t="s">
        <v>1655</v>
      </c>
      <c r="B21" s="8" t="s">
        <v>1820</v>
      </c>
      <c r="C21" s="3" t="s">
        <v>685</v>
      </c>
      <c r="D21" s="1" t="s">
        <v>2118</v>
      </c>
      <c r="E21" s="1" t="s">
        <v>1386</v>
      </c>
      <c r="F21" s="1">
        <v>222952</v>
      </c>
      <c r="G21" s="1">
        <v>224952</v>
      </c>
      <c r="H21" s="1">
        <v>224952</v>
      </c>
      <c r="I21" s="2">
        <v>42664</v>
      </c>
      <c r="J21" s="1" t="s">
        <v>689</v>
      </c>
      <c r="K21" s="2">
        <v>42705</v>
      </c>
      <c r="L21" s="2">
        <v>43738</v>
      </c>
      <c r="M21" s="1">
        <f t="shared" si="0"/>
        <v>33</v>
      </c>
      <c r="N21" s="1" t="s">
        <v>1461</v>
      </c>
      <c r="O21" s="3" t="s">
        <v>131</v>
      </c>
      <c r="P21" s="1">
        <v>1138044</v>
      </c>
      <c r="Q21" s="3" t="s">
        <v>1476</v>
      </c>
      <c r="R21" s="1" t="s">
        <v>686</v>
      </c>
      <c r="S21" s="1" t="s">
        <v>653</v>
      </c>
      <c r="T21" s="1" t="s">
        <v>687</v>
      </c>
      <c r="U21" s="1" t="s">
        <v>539</v>
      </c>
      <c r="V21" s="1" t="s">
        <v>688</v>
      </c>
      <c r="W21" s="1" t="s">
        <v>2085</v>
      </c>
      <c r="X21" s="1" t="s">
        <v>689</v>
      </c>
      <c r="Z21" s="1" t="s">
        <v>1390</v>
      </c>
      <c r="AA21" s="1">
        <v>54.944239000000003</v>
      </c>
      <c r="AB21" s="1">
        <v>-2.7352500000000002</v>
      </c>
      <c r="AE21" s="8" t="s">
        <v>1425</v>
      </c>
      <c r="AF21" s="1" t="s">
        <v>1391</v>
      </c>
      <c r="AG21" s="1" t="s">
        <v>1392</v>
      </c>
      <c r="AI21" s="3" t="s">
        <v>629</v>
      </c>
      <c r="AJ21" s="1" t="s">
        <v>1401</v>
      </c>
      <c r="AK21" s="1" t="s">
        <v>1981</v>
      </c>
      <c r="AO21" s="3" t="s">
        <v>307</v>
      </c>
      <c r="AP21" s="3" t="s">
        <v>308</v>
      </c>
      <c r="AQ21" s="3" t="s">
        <v>309</v>
      </c>
    </row>
    <row r="22" spans="1:43" x14ac:dyDescent="0.2">
      <c r="A22" s="8" t="s">
        <v>1669</v>
      </c>
      <c r="B22" s="8" t="s">
        <v>1834</v>
      </c>
      <c r="C22" s="3" t="s">
        <v>760</v>
      </c>
      <c r="D22" s="1" t="s">
        <v>2119</v>
      </c>
      <c r="E22" s="1" t="s">
        <v>1386</v>
      </c>
      <c r="F22" s="1">
        <v>160938</v>
      </c>
      <c r="G22" s="1">
        <v>185938</v>
      </c>
      <c r="H22" s="1">
        <v>185938</v>
      </c>
      <c r="I22" s="2">
        <v>42644</v>
      </c>
      <c r="J22" s="1" t="s">
        <v>2033</v>
      </c>
      <c r="K22" s="2">
        <v>42644</v>
      </c>
      <c r="L22" s="2">
        <v>43465</v>
      </c>
      <c r="M22" s="1">
        <f t="shared" si="0"/>
        <v>26</v>
      </c>
      <c r="N22" s="1" t="s">
        <v>1467</v>
      </c>
      <c r="O22" s="3" t="s">
        <v>150</v>
      </c>
      <c r="P22" s="1">
        <v>1076434</v>
      </c>
      <c r="Q22" s="3" t="s">
        <v>1483</v>
      </c>
      <c r="R22" s="1" t="s">
        <v>761</v>
      </c>
      <c r="S22" s="1" t="s">
        <v>762</v>
      </c>
      <c r="T22" s="1" t="s">
        <v>581</v>
      </c>
      <c r="U22" s="1" t="s">
        <v>539</v>
      </c>
      <c r="V22" s="1" t="s">
        <v>763</v>
      </c>
      <c r="W22" s="1" t="s">
        <v>764</v>
      </c>
      <c r="X22" s="1" t="s">
        <v>2033</v>
      </c>
      <c r="Z22" s="1" t="s">
        <v>1390</v>
      </c>
      <c r="AA22" s="1">
        <v>51.125286000000003</v>
      </c>
      <c r="AB22" s="1">
        <v>-3.0079129999999998</v>
      </c>
      <c r="AE22" s="8" t="s">
        <v>1425</v>
      </c>
      <c r="AF22" s="1" t="s">
        <v>1391</v>
      </c>
      <c r="AG22" s="1" t="s">
        <v>1392</v>
      </c>
      <c r="AI22" s="3" t="s">
        <v>111</v>
      </c>
      <c r="AJ22" s="1" t="s">
        <v>1401</v>
      </c>
      <c r="AK22" s="1" t="s">
        <v>1981</v>
      </c>
      <c r="AO22" s="3" t="s">
        <v>361</v>
      </c>
      <c r="AP22" s="3" t="s">
        <v>362</v>
      </c>
      <c r="AQ22" s="3" t="s">
        <v>363</v>
      </c>
    </row>
    <row r="23" spans="1:43" x14ac:dyDescent="0.2">
      <c r="A23" s="8" t="s">
        <v>1649</v>
      </c>
      <c r="B23" s="8" t="s">
        <v>1814</v>
      </c>
      <c r="C23" s="3" t="s">
        <v>660</v>
      </c>
      <c r="D23" s="1" t="s">
        <v>2120</v>
      </c>
      <c r="E23" s="1" t="s">
        <v>1386</v>
      </c>
      <c r="F23" s="1">
        <v>249375</v>
      </c>
      <c r="G23" s="1">
        <f>249375+7500</f>
        <v>256875</v>
      </c>
      <c r="H23" s="1">
        <f>249375+7500</f>
        <v>256875</v>
      </c>
      <c r="I23" s="2">
        <v>42597</v>
      </c>
      <c r="J23" s="1" t="s">
        <v>657</v>
      </c>
      <c r="K23" s="2">
        <v>42597</v>
      </c>
      <c r="L23" s="2">
        <v>43327</v>
      </c>
      <c r="M23" s="1">
        <f t="shared" si="0"/>
        <v>24</v>
      </c>
      <c r="N23" s="1" t="s">
        <v>1434</v>
      </c>
      <c r="O23" s="3" t="s">
        <v>125</v>
      </c>
      <c r="Q23" s="6" t="s">
        <v>1433</v>
      </c>
      <c r="R23" s="1" t="s">
        <v>652</v>
      </c>
      <c r="S23" s="1" t="s">
        <v>547</v>
      </c>
      <c r="T23" s="1" t="s">
        <v>547</v>
      </c>
      <c r="U23" s="1" t="s">
        <v>539</v>
      </c>
      <c r="V23" s="1" t="s">
        <v>656</v>
      </c>
      <c r="W23" s="1" t="s">
        <v>658</v>
      </c>
      <c r="X23" s="1" t="s">
        <v>657</v>
      </c>
      <c r="Z23" s="1" t="s">
        <v>1390</v>
      </c>
      <c r="AA23" s="1">
        <v>51.454512999999999</v>
      </c>
      <c r="AB23" s="1">
        <v>-2.5879099999999999</v>
      </c>
      <c r="AE23" s="8" t="s">
        <v>1425</v>
      </c>
      <c r="AF23" s="1" t="s">
        <v>1391</v>
      </c>
      <c r="AG23" s="1" t="s">
        <v>1392</v>
      </c>
      <c r="AI23" s="3" t="s">
        <v>629</v>
      </c>
      <c r="AJ23" s="1" t="s">
        <v>1401</v>
      </c>
      <c r="AK23" s="1" t="s">
        <v>1981</v>
      </c>
      <c r="AO23" s="3" t="s">
        <v>293</v>
      </c>
      <c r="AP23" s="3" t="s">
        <v>294</v>
      </c>
      <c r="AQ23" s="3" t="s">
        <v>295</v>
      </c>
    </row>
    <row r="24" spans="1:43" x14ac:dyDescent="0.2">
      <c r="A24" s="8" t="s">
        <v>1811</v>
      </c>
      <c r="B24" s="8" t="s">
        <v>1976</v>
      </c>
      <c r="C24" s="3" t="s">
        <v>283</v>
      </c>
      <c r="D24" s="1" t="s">
        <v>2121</v>
      </c>
      <c r="E24" s="1" t="s">
        <v>1386</v>
      </c>
      <c r="F24" s="1">
        <v>155000</v>
      </c>
      <c r="G24" s="1">
        <v>155000</v>
      </c>
      <c r="H24" s="1">
        <v>155000</v>
      </c>
      <c r="I24" s="2">
        <v>42552</v>
      </c>
      <c r="J24" s="1" t="s">
        <v>1181</v>
      </c>
      <c r="K24" s="2">
        <v>42552</v>
      </c>
      <c r="L24" s="2">
        <v>43647</v>
      </c>
      <c r="M24" s="1">
        <f t="shared" si="0"/>
        <v>36</v>
      </c>
      <c r="N24" s="1" t="s">
        <v>1545</v>
      </c>
      <c r="O24" s="3" t="s">
        <v>272</v>
      </c>
      <c r="Q24" s="3" t="s">
        <v>1177</v>
      </c>
      <c r="R24" s="1" t="s">
        <v>1178</v>
      </c>
      <c r="S24" s="1" t="s">
        <v>547</v>
      </c>
      <c r="T24" s="1" t="s">
        <v>547</v>
      </c>
      <c r="U24" s="1" t="s">
        <v>539</v>
      </c>
      <c r="V24" s="1" t="s">
        <v>1179</v>
      </c>
      <c r="W24" s="1" t="s">
        <v>1180</v>
      </c>
      <c r="X24" s="1" t="s">
        <v>1181</v>
      </c>
      <c r="Z24" s="1" t="s">
        <v>1390</v>
      </c>
      <c r="AA24" s="1">
        <v>51.454512999999999</v>
      </c>
      <c r="AB24" s="1">
        <v>-2.5879099999999999</v>
      </c>
      <c r="AE24" s="8" t="s">
        <v>1425</v>
      </c>
      <c r="AF24" s="1" t="s">
        <v>1391</v>
      </c>
      <c r="AG24" s="1" t="s">
        <v>1400</v>
      </c>
      <c r="AI24" s="3" t="s">
        <v>120</v>
      </c>
      <c r="AJ24" s="1" t="s">
        <v>1404</v>
      </c>
      <c r="AK24" s="1" t="s">
        <v>1981</v>
      </c>
      <c r="AO24" s="3" t="s">
        <v>531</v>
      </c>
      <c r="AP24" s="3" t="s">
        <v>531</v>
      </c>
      <c r="AQ24" s="3" t="s">
        <v>531</v>
      </c>
    </row>
    <row r="25" spans="1:43" x14ac:dyDescent="0.2">
      <c r="A25" s="8" t="s">
        <v>1677</v>
      </c>
      <c r="B25" s="8" t="s">
        <v>1842</v>
      </c>
      <c r="C25" s="3" t="s">
        <v>535</v>
      </c>
      <c r="D25" s="1" t="s">
        <v>2122</v>
      </c>
      <c r="E25" s="1" t="s">
        <v>1386</v>
      </c>
      <c r="F25" s="1">
        <v>190000</v>
      </c>
      <c r="G25" s="1">
        <v>231009</v>
      </c>
      <c r="H25" s="1">
        <v>231009</v>
      </c>
      <c r="I25" s="2">
        <v>42625</v>
      </c>
      <c r="J25" s="1" t="s">
        <v>541</v>
      </c>
      <c r="K25" s="2">
        <v>42632</v>
      </c>
      <c r="L25" s="2">
        <v>42855</v>
      </c>
      <c r="M25" s="1">
        <f t="shared" si="0"/>
        <v>7</v>
      </c>
      <c r="N25" s="1" t="s">
        <v>1489</v>
      </c>
      <c r="O25" s="3" t="s">
        <v>161</v>
      </c>
      <c r="Q25" s="3" t="s">
        <v>1488</v>
      </c>
      <c r="R25" s="1" t="s">
        <v>536</v>
      </c>
      <c r="S25" s="1" t="s">
        <v>537</v>
      </c>
      <c r="T25" s="1" t="s">
        <v>538</v>
      </c>
      <c r="U25" s="1" t="s">
        <v>539</v>
      </c>
      <c r="V25" s="1" t="s">
        <v>540</v>
      </c>
      <c r="W25" s="1" t="s">
        <v>542</v>
      </c>
      <c r="X25" s="1" t="s">
        <v>541</v>
      </c>
      <c r="Z25" s="1" t="s">
        <v>1390</v>
      </c>
      <c r="AA25" s="1">
        <v>51.453068999999999</v>
      </c>
      <c r="AB25" s="1">
        <v>-0.13759099999999999</v>
      </c>
      <c r="AE25" s="8" t="s">
        <v>1425</v>
      </c>
      <c r="AF25" s="1" t="s">
        <v>1391</v>
      </c>
      <c r="AG25" s="1" t="s">
        <v>1392</v>
      </c>
      <c r="AI25" s="3" t="s">
        <v>111</v>
      </c>
      <c r="AJ25" s="1" t="s">
        <v>1401</v>
      </c>
      <c r="AK25" s="1" t="s">
        <v>1981</v>
      </c>
      <c r="AO25" s="3" t="s">
        <v>389</v>
      </c>
      <c r="AP25" s="3" t="s">
        <v>390</v>
      </c>
      <c r="AQ25" s="3" t="s">
        <v>391</v>
      </c>
    </row>
    <row r="26" spans="1:43" x14ac:dyDescent="0.2">
      <c r="A26" s="8" t="s">
        <v>1743</v>
      </c>
      <c r="B26" s="8" t="s">
        <v>1908</v>
      </c>
      <c r="C26" s="3" t="s">
        <v>1218</v>
      </c>
      <c r="D26" s="3" t="s">
        <v>2107</v>
      </c>
      <c r="E26" s="1" t="s">
        <v>1386</v>
      </c>
      <c r="G26" s="1">
        <v>2500</v>
      </c>
      <c r="H26" s="1">
        <v>2500</v>
      </c>
      <c r="I26" s="2">
        <v>42565</v>
      </c>
      <c r="J26" s="1" t="s">
        <v>1225</v>
      </c>
      <c r="K26" s="2">
        <v>42565</v>
      </c>
      <c r="L26" s="2">
        <v>43660</v>
      </c>
      <c r="M26" s="1">
        <f t="shared" si="0"/>
        <v>36</v>
      </c>
      <c r="N26" s="1" t="s">
        <v>1576</v>
      </c>
      <c r="O26" s="3" t="s">
        <v>213</v>
      </c>
      <c r="Q26" s="3" t="s">
        <v>1219</v>
      </c>
      <c r="R26" s="1" t="s">
        <v>1220</v>
      </c>
      <c r="S26" s="1" t="s">
        <v>1205</v>
      </c>
      <c r="T26" s="1" t="s">
        <v>723</v>
      </c>
      <c r="U26" s="1" t="s">
        <v>539</v>
      </c>
      <c r="V26" s="1" t="s">
        <v>468</v>
      </c>
      <c r="W26" s="1" t="s">
        <v>1416</v>
      </c>
      <c r="X26" s="1" t="s">
        <v>1595</v>
      </c>
      <c r="Z26" s="1" t="s">
        <v>1390</v>
      </c>
      <c r="AE26" s="8" t="s">
        <v>1425</v>
      </c>
      <c r="AF26" s="1" t="s">
        <v>1391</v>
      </c>
      <c r="AG26" s="1" t="s">
        <v>1396</v>
      </c>
      <c r="AI26" s="3" t="s">
        <v>116</v>
      </c>
      <c r="AJ26" s="1" t="s">
        <v>1407</v>
      </c>
      <c r="AK26" s="1" t="s">
        <v>1981</v>
      </c>
      <c r="AO26" s="3" t="s">
        <v>468</v>
      </c>
      <c r="AP26" s="3" t="s">
        <v>468</v>
      </c>
      <c r="AQ26" s="3" t="s">
        <v>468</v>
      </c>
    </row>
    <row r="27" spans="1:43" x14ac:dyDescent="0.2">
      <c r="A27" s="8" t="s">
        <v>1732</v>
      </c>
      <c r="B27" s="8" t="s">
        <v>1897</v>
      </c>
      <c r="C27" s="3" t="s">
        <v>281</v>
      </c>
      <c r="D27" s="1" t="s">
        <v>2123</v>
      </c>
      <c r="E27" s="1" t="s">
        <v>1386</v>
      </c>
      <c r="F27" s="1">
        <v>236000</v>
      </c>
      <c r="G27" s="1">
        <v>119000</v>
      </c>
      <c r="H27" s="1">
        <v>119000</v>
      </c>
      <c r="I27" s="2">
        <v>42430</v>
      </c>
      <c r="J27" s="1" t="s">
        <v>1081</v>
      </c>
      <c r="K27" s="2">
        <v>42795</v>
      </c>
      <c r="L27" s="2">
        <v>43889</v>
      </c>
      <c r="M27" s="1">
        <f t="shared" si="0"/>
        <v>35</v>
      </c>
      <c r="N27" s="1" t="s">
        <v>1566</v>
      </c>
      <c r="O27" s="3" t="s">
        <v>202</v>
      </c>
      <c r="Q27" s="3" t="s">
        <v>1079</v>
      </c>
      <c r="R27" s="1" t="s">
        <v>1082</v>
      </c>
      <c r="S27" s="1" t="s">
        <v>1083</v>
      </c>
      <c r="T27" s="1" t="s">
        <v>599</v>
      </c>
      <c r="U27" s="1" t="s">
        <v>539</v>
      </c>
      <c r="V27" s="1" t="s">
        <v>1084</v>
      </c>
      <c r="W27" s="1" t="s">
        <v>1080</v>
      </c>
      <c r="X27" s="1" t="s">
        <v>1081</v>
      </c>
      <c r="Z27" s="1" t="s">
        <v>1390</v>
      </c>
      <c r="AA27" s="1">
        <v>53.994968999999998</v>
      </c>
      <c r="AB27" s="1">
        <v>-1.5367029999999999</v>
      </c>
      <c r="AE27" s="8" t="s">
        <v>1425</v>
      </c>
      <c r="AF27" s="1" t="s">
        <v>1391</v>
      </c>
      <c r="AG27" s="1" t="s">
        <v>1395</v>
      </c>
      <c r="AI27" s="3" t="s">
        <v>115</v>
      </c>
      <c r="AJ27" s="1" t="s">
        <v>1403</v>
      </c>
      <c r="AK27" s="1" t="s">
        <v>1982</v>
      </c>
      <c r="AO27" s="3"/>
      <c r="AP27" s="3"/>
      <c r="AQ27" s="3"/>
    </row>
    <row r="28" spans="1:43" x14ac:dyDescent="0.2">
      <c r="A28" s="8" t="s">
        <v>1704</v>
      </c>
      <c r="B28" s="8" t="s">
        <v>1869</v>
      </c>
      <c r="C28" s="3" t="s">
        <v>180</v>
      </c>
      <c r="D28" s="3" t="s">
        <v>2103</v>
      </c>
      <c r="E28" s="1" t="s">
        <v>1386</v>
      </c>
      <c r="F28" s="1">
        <v>9993</v>
      </c>
      <c r="G28" s="1">
        <v>9993</v>
      </c>
      <c r="H28" s="1">
        <v>9993</v>
      </c>
      <c r="I28" s="2">
        <v>42385</v>
      </c>
      <c r="J28" s="1" t="s">
        <v>845</v>
      </c>
      <c r="K28" s="2">
        <v>42751</v>
      </c>
      <c r="L28" s="2">
        <v>42826</v>
      </c>
      <c r="M28" s="1">
        <f t="shared" si="0"/>
        <v>2</v>
      </c>
      <c r="N28" s="1" t="s">
        <v>1529</v>
      </c>
      <c r="O28" s="3" t="s">
        <v>180</v>
      </c>
      <c r="P28" s="1">
        <v>1151945</v>
      </c>
      <c r="Q28" s="3" t="s">
        <v>1528</v>
      </c>
      <c r="R28" s="1" t="s">
        <v>841</v>
      </c>
      <c r="S28" s="1" t="s">
        <v>842</v>
      </c>
      <c r="T28" s="1" t="s">
        <v>594</v>
      </c>
      <c r="U28" s="1" t="s">
        <v>539</v>
      </c>
      <c r="V28" s="1" t="s">
        <v>843</v>
      </c>
      <c r="W28" s="1" t="s">
        <v>844</v>
      </c>
      <c r="X28" s="1" t="s">
        <v>845</v>
      </c>
      <c r="Z28" s="1" t="s">
        <v>1390</v>
      </c>
      <c r="AA28" s="1">
        <v>53.788936999999997</v>
      </c>
      <c r="AB28" s="1">
        <v>-2.2399810000000002</v>
      </c>
      <c r="AE28" s="8" t="s">
        <v>1425</v>
      </c>
      <c r="AF28" s="1" t="s">
        <v>1391</v>
      </c>
      <c r="AG28" s="1" t="s">
        <v>1393</v>
      </c>
      <c r="AI28" s="3" t="s">
        <v>112</v>
      </c>
      <c r="AJ28" s="1" t="s">
        <v>1402</v>
      </c>
      <c r="AK28" s="1" t="s">
        <v>1981</v>
      </c>
      <c r="AO28" s="3" t="s">
        <v>432</v>
      </c>
      <c r="AP28" s="3" t="s">
        <v>432</v>
      </c>
      <c r="AQ28" s="3" t="s">
        <v>432</v>
      </c>
    </row>
    <row r="29" spans="1:43" x14ac:dyDescent="0.2">
      <c r="A29" s="8" t="s">
        <v>1650</v>
      </c>
      <c r="B29" s="8" t="s">
        <v>1815</v>
      </c>
      <c r="C29" s="3" t="s">
        <v>659</v>
      </c>
      <c r="D29" s="1" t="s">
        <v>2124</v>
      </c>
      <c r="E29" s="1" t="s">
        <v>1386</v>
      </c>
      <c r="F29" s="1">
        <v>60000</v>
      </c>
      <c r="G29" s="1">
        <v>62500</v>
      </c>
      <c r="H29" s="1">
        <v>62500</v>
      </c>
      <c r="I29" s="2">
        <v>42597</v>
      </c>
      <c r="J29" s="1" t="s">
        <v>1991</v>
      </c>
      <c r="K29" s="2">
        <v>42674</v>
      </c>
      <c r="L29" s="2">
        <v>42825</v>
      </c>
      <c r="M29" s="1">
        <f t="shared" si="0"/>
        <v>5</v>
      </c>
      <c r="N29" s="1" t="s">
        <v>1435</v>
      </c>
      <c r="O29" s="3" t="s">
        <v>126</v>
      </c>
      <c r="P29" s="1">
        <v>1143842</v>
      </c>
      <c r="Q29" s="3" t="s">
        <v>661</v>
      </c>
      <c r="R29" s="1" t="s">
        <v>662</v>
      </c>
      <c r="S29" s="1" t="s">
        <v>663</v>
      </c>
      <c r="T29" s="1" t="s">
        <v>665</v>
      </c>
      <c r="U29" s="1" t="s">
        <v>539</v>
      </c>
      <c r="V29" s="1" t="s">
        <v>646</v>
      </c>
      <c r="W29" s="1" t="s">
        <v>1389</v>
      </c>
      <c r="X29" s="1" t="s">
        <v>1991</v>
      </c>
      <c r="Z29" s="1" t="s">
        <v>1390</v>
      </c>
      <c r="AA29" s="1">
        <v>52.521197000000001</v>
      </c>
      <c r="AB29" s="1">
        <v>-1.7984230000000001</v>
      </c>
      <c r="AE29" s="8" t="s">
        <v>1425</v>
      </c>
      <c r="AF29" s="1" t="s">
        <v>1391</v>
      </c>
      <c r="AG29" s="1" t="s">
        <v>1392</v>
      </c>
      <c r="AI29" s="3" t="s">
        <v>629</v>
      </c>
      <c r="AJ29" s="1" t="s">
        <v>1401</v>
      </c>
      <c r="AK29" s="1" t="s">
        <v>1981</v>
      </c>
      <c r="AO29" s="3" t="s">
        <v>296</v>
      </c>
      <c r="AP29" s="3" t="s">
        <v>297</v>
      </c>
      <c r="AQ29" s="3" t="s">
        <v>298</v>
      </c>
    </row>
    <row r="30" spans="1:43" x14ac:dyDescent="0.2">
      <c r="A30" s="8" t="s">
        <v>1657</v>
      </c>
      <c r="B30" s="8" t="s">
        <v>1822</v>
      </c>
      <c r="C30" s="3" t="s">
        <v>695</v>
      </c>
      <c r="D30" s="1" t="s">
        <v>2125</v>
      </c>
      <c r="E30" s="1" t="s">
        <v>1386</v>
      </c>
      <c r="F30" s="1">
        <v>190000</v>
      </c>
      <c r="G30" s="1">
        <v>240700</v>
      </c>
      <c r="H30" s="1">
        <v>240700</v>
      </c>
      <c r="I30" s="2">
        <v>42723</v>
      </c>
      <c r="J30" s="1" t="s">
        <v>2007</v>
      </c>
      <c r="K30" s="2">
        <v>42723</v>
      </c>
      <c r="L30" s="2">
        <v>43710</v>
      </c>
      <c r="M30" s="1">
        <f t="shared" si="0"/>
        <v>32</v>
      </c>
      <c r="N30" s="1" t="s">
        <v>1437</v>
      </c>
      <c r="O30" s="3" t="s">
        <v>133</v>
      </c>
      <c r="P30" s="1">
        <v>1116099</v>
      </c>
      <c r="Q30" s="3" t="s">
        <v>696</v>
      </c>
      <c r="R30" s="1" t="s">
        <v>697</v>
      </c>
      <c r="S30" s="1" t="s">
        <v>698</v>
      </c>
      <c r="T30" s="1" t="s">
        <v>601</v>
      </c>
      <c r="U30" s="1" t="s">
        <v>539</v>
      </c>
      <c r="V30" s="1" t="s">
        <v>649</v>
      </c>
      <c r="W30" s="1" t="s">
        <v>699</v>
      </c>
      <c r="X30" s="1" t="s">
        <v>2007</v>
      </c>
      <c r="Z30" s="1" t="s">
        <v>1390</v>
      </c>
      <c r="AA30" s="1">
        <v>53.727767999999998</v>
      </c>
      <c r="AB30" s="1">
        <v>-1.3510340000000001</v>
      </c>
      <c r="AE30" s="8" t="s">
        <v>1425</v>
      </c>
      <c r="AF30" s="1" t="s">
        <v>1391</v>
      </c>
      <c r="AG30" s="1" t="s">
        <v>1392</v>
      </c>
      <c r="AI30" s="3" t="s">
        <v>111</v>
      </c>
      <c r="AJ30" s="1" t="s">
        <v>1401</v>
      </c>
      <c r="AK30" s="1" t="s">
        <v>1981</v>
      </c>
      <c r="AO30" s="3" t="s">
        <v>313</v>
      </c>
      <c r="AP30" s="3" t="s">
        <v>314</v>
      </c>
      <c r="AQ30" s="3" t="s">
        <v>315</v>
      </c>
    </row>
    <row r="31" spans="1:43" x14ac:dyDescent="0.2">
      <c r="A31" s="8" t="s">
        <v>1697</v>
      </c>
      <c r="B31" s="8" t="s">
        <v>1862</v>
      </c>
      <c r="C31" s="3" t="s">
        <v>806</v>
      </c>
      <c r="D31" s="3" t="s">
        <v>2103</v>
      </c>
      <c r="E31" s="1" t="s">
        <v>1386</v>
      </c>
      <c r="F31" s="1">
        <v>10000</v>
      </c>
      <c r="G31" s="1">
        <v>10000</v>
      </c>
      <c r="H31" s="1">
        <v>10000</v>
      </c>
      <c r="I31" s="2">
        <v>42705</v>
      </c>
      <c r="J31" s="1" t="s">
        <v>2022</v>
      </c>
      <c r="K31" s="2">
        <v>42751</v>
      </c>
      <c r="L31" s="2">
        <v>42826</v>
      </c>
      <c r="M31" s="1">
        <f t="shared" si="0"/>
        <v>2</v>
      </c>
      <c r="N31" s="1" t="s">
        <v>1516</v>
      </c>
      <c r="O31" s="3" t="s">
        <v>173</v>
      </c>
      <c r="P31" s="1">
        <v>1049128</v>
      </c>
      <c r="Q31" s="3" t="s">
        <v>1515</v>
      </c>
      <c r="R31" s="1" t="s">
        <v>807</v>
      </c>
      <c r="S31" s="1" t="s">
        <v>808</v>
      </c>
      <c r="T31" s="1" t="s">
        <v>723</v>
      </c>
      <c r="U31" s="1" t="s">
        <v>539</v>
      </c>
      <c r="V31" s="1" t="s">
        <v>809</v>
      </c>
      <c r="W31" s="1" t="s">
        <v>810</v>
      </c>
      <c r="X31" s="1" t="s">
        <v>2022</v>
      </c>
      <c r="Z31" s="1" t="s">
        <v>1390</v>
      </c>
      <c r="AA31" s="1">
        <v>53.547609999999999</v>
      </c>
      <c r="AB31" s="1">
        <v>-0.108226</v>
      </c>
      <c r="AE31" s="8" t="s">
        <v>1425</v>
      </c>
      <c r="AF31" s="1" t="s">
        <v>1391</v>
      </c>
      <c r="AG31" s="1" t="s">
        <v>1393</v>
      </c>
      <c r="AI31" s="3" t="s">
        <v>112</v>
      </c>
      <c r="AJ31" s="1" t="s">
        <v>1402</v>
      </c>
      <c r="AK31" s="1" t="s">
        <v>1981</v>
      </c>
      <c r="AO31" s="3" t="s">
        <v>419</v>
      </c>
      <c r="AP31" s="3" t="s">
        <v>420</v>
      </c>
      <c r="AQ31" s="3" t="s">
        <v>421</v>
      </c>
    </row>
    <row r="32" spans="1:43" x14ac:dyDescent="0.2">
      <c r="A32" s="8" t="s">
        <v>1744</v>
      </c>
      <c r="B32" s="8" t="s">
        <v>1909</v>
      </c>
      <c r="C32" s="3" t="s">
        <v>1226</v>
      </c>
      <c r="D32" s="3" t="s">
        <v>2107</v>
      </c>
      <c r="E32" s="1" t="s">
        <v>1386</v>
      </c>
      <c r="G32" s="1">
        <v>2500</v>
      </c>
      <c r="H32" s="1">
        <v>2500</v>
      </c>
      <c r="I32" s="2">
        <v>42565</v>
      </c>
      <c r="J32" s="1" t="s">
        <v>1227</v>
      </c>
      <c r="K32" s="2">
        <v>42565</v>
      </c>
      <c r="L32" s="2">
        <v>43660</v>
      </c>
      <c r="M32" s="1">
        <f t="shared" si="0"/>
        <v>36</v>
      </c>
      <c r="N32" s="1" t="s">
        <v>1568</v>
      </c>
      <c r="O32" s="3" t="s">
        <v>214</v>
      </c>
      <c r="Q32" s="3" t="s">
        <v>1232</v>
      </c>
      <c r="R32" s="1" t="s">
        <v>1228</v>
      </c>
      <c r="S32" s="1" t="s">
        <v>1229</v>
      </c>
      <c r="T32" s="1" t="s">
        <v>682</v>
      </c>
      <c r="U32" s="1" t="s">
        <v>539</v>
      </c>
      <c r="V32" s="1" t="s">
        <v>1231</v>
      </c>
      <c r="W32" s="1" t="s">
        <v>1417</v>
      </c>
      <c r="X32" s="1" t="s">
        <v>1227</v>
      </c>
      <c r="Z32" s="1" t="s">
        <v>1390</v>
      </c>
      <c r="AE32" s="8" t="s">
        <v>1425</v>
      </c>
      <c r="AF32" s="1" t="s">
        <v>1391</v>
      </c>
      <c r="AG32" s="1" t="s">
        <v>1396</v>
      </c>
      <c r="AI32" s="3" t="s">
        <v>116</v>
      </c>
      <c r="AJ32" s="1" t="s">
        <v>1407</v>
      </c>
      <c r="AK32" s="1" t="s">
        <v>1981</v>
      </c>
      <c r="AO32" s="3" t="s">
        <v>469</v>
      </c>
      <c r="AP32" s="3" t="s">
        <v>469</v>
      </c>
      <c r="AQ32" s="3" t="s">
        <v>469</v>
      </c>
    </row>
    <row r="33" spans="1:43" x14ac:dyDescent="0.2">
      <c r="A33" s="8" t="s">
        <v>1745</v>
      </c>
      <c r="B33" s="8" t="s">
        <v>1910</v>
      </c>
      <c r="C33" s="3" t="s">
        <v>1224</v>
      </c>
      <c r="D33" s="3" t="s">
        <v>2107</v>
      </c>
      <c r="E33" s="1" t="s">
        <v>1386</v>
      </c>
      <c r="G33" s="1">
        <v>2500</v>
      </c>
      <c r="H33" s="1">
        <v>2500</v>
      </c>
      <c r="I33" s="2">
        <v>42592</v>
      </c>
      <c r="J33" s="1" t="s">
        <v>1237</v>
      </c>
      <c r="K33" s="2">
        <v>42592</v>
      </c>
      <c r="L33" s="2">
        <v>43687</v>
      </c>
      <c r="M33" s="1">
        <f t="shared" si="0"/>
        <v>36</v>
      </c>
      <c r="N33" s="1" t="s">
        <v>2043</v>
      </c>
      <c r="O33" s="3" t="s">
        <v>215</v>
      </c>
      <c r="Q33" s="3" t="s">
        <v>1233</v>
      </c>
      <c r="R33" s="1" t="s">
        <v>1235</v>
      </c>
      <c r="S33" s="1" t="s">
        <v>1221</v>
      </c>
      <c r="T33" s="1" t="s">
        <v>1037</v>
      </c>
      <c r="U33" s="1" t="s">
        <v>539</v>
      </c>
      <c r="V33" s="1" t="s">
        <v>1236</v>
      </c>
      <c r="W33" s="1" t="s">
        <v>2045</v>
      </c>
      <c r="X33" s="1" t="s">
        <v>1237</v>
      </c>
      <c r="Z33" s="1" t="s">
        <v>1390</v>
      </c>
      <c r="AE33" s="8" t="s">
        <v>1425</v>
      </c>
      <c r="AF33" s="1" t="s">
        <v>1391</v>
      </c>
      <c r="AG33" s="1" t="s">
        <v>1396</v>
      </c>
      <c r="AI33" s="3" t="s">
        <v>116</v>
      </c>
      <c r="AJ33" s="1" t="s">
        <v>1407</v>
      </c>
      <c r="AK33" s="1" t="s">
        <v>1981</v>
      </c>
      <c r="AO33" s="3" t="s">
        <v>470</v>
      </c>
      <c r="AP33" s="3" t="s">
        <v>470</v>
      </c>
      <c r="AQ33" s="3" t="s">
        <v>470</v>
      </c>
    </row>
    <row r="34" spans="1:43" x14ac:dyDescent="0.2">
      <c r="A34" s="8" t="s">
        <v>1810</v>
      </c>
      <c r="B34" s="8" t="s">
        <v>1975</v>
      </c>
      <c r="C34" s="3" t="s">
        <v>271</v>
      </c>
      <c r="D34" s="1" t="s">
        <v>2126</v>
      </c>
      <c r="E34" s="1" t="s">
        <v>1386</v>
      </c>
      <c r="F34" s="1">
        <v>80000</v>
      </c>
      <c r="G34" s="1">
        <v>80000</v>
      </c>
      <c r="H34" s="1">
        <v>80000</v>
      </c>
      <c r="I34" s="2">
        <v>42569</v>
      </c>
      <c r="J34" s="1" t="s">
        <v>1176</v>
      </c>
      <c r="K34" s="2">
        <v>42569</v>
      </c>
      <c r="L34" s="2">
        <v>43664</v>
      </c>
      <c r="M34" s="1">
        <f t="shared" ref="M34:M65" si="1">DATEDIF(K34,L34, "m")</f>
        <v>36</v>
      </c>
      <c r="N34" s="1" t="s">
        <v>1544</v>
      </c>
      <c r="O34" s="3" t="s">
        <v>271</v>
      </c>
      <c r="P34" s="1">
        <v>1109642</v>
      </c>
      <c r="Q34" s="3" t="s">
        <v>1543</v>
      </c>
      <c r="R34" s="1" t="s">
        <v>1174</v>
      </c>
      <c r="S34" s="1" t="s">
        <v>856</v>
      </c>
      <c r="T34" s="1" t="s">
        <v>857</v>
      </c>
      <c r="U34" s="1" t="s">
        <v>539</v>
      </c>
      <c r="V34" s="1" t="s">
        <v>1106</v>
      </c>
      <c r="W34" s="1" t="s">
        <v>1175</v>
      </c>
      <c r="X34" s="1" t="s">
        <v>1176</v>
      </c>
      <c r="Z34" s="1" t="s">
        <v>1390</v>
      </c>
      <c r="AE34" s="8" t="s">
        <v>1425</v>
      </c>
      <c r="AF34" s="1" t="s">
        <v>1391</v>
      </c>
      <c r="AG34" s="1" t="s">
        <v>1400</v>
      </c>
      <c r="AI34" s="3" t="s">
        <v>120</v>
      </c>
      <c r="AJ34" s="1" t="s">
        <v>1404</v>
      </c>
      <c r="AK34" s="1" t="s">
        <v>1981</v>
      </c>
      <c r="AO34" s="3" t="s">
        <v>530</v>
      </c>
      <c r="AP34" s="3" t="s">
        <v>530</v>
      </c>
      <c r="AQ34" s="3" t="s">
        <v>530</v>
      </c>
    </row>
    <row r="35" spans="1:43" x14ac:dyDescent="0.2">
      <c r="A35" s="8" t="s">
        <v>1686</v>
      </c>
      <c r="B35" s="8" t="s">
        <v>1851</v>
      </c>
      <c r="C35" s="3" t="s">
        <v>596</v>
      </c>
      <c r="D35" s="1" t="s">
        <v>2127</v>
      </c>
      <c r="E35" s="1" t="s">
        <v>1386</v>
      </c>
      <c r="F35" s="1">
        <v>59875</v>
      </c>
      <c r="G35" s="1">
        <f>59875+4000</f>
        <v>63875</v>
      </c>
      <c r="H35" s="1">
        <f>59875+4000</f>
        <v>63875</v>
      </c>
      <c r="I35" s="2">
        <v>42619</v>
      </c>
      <c r="J35" s="1" t="s">
        <v>1999</v>
      </c>
      <c r="K35" s="2">
        <v>42705</v>
      </c>
      <c r="L35" s="2">
        <v>43830</v>
      </c>
      <c r="M35" s="1">
        <f t="shared" si="1"/>
        <v>36</v>
      </c>
      <c r="N35" s="1" t="s">
        <v>1496</v>
      </c>
      <c r="O35" s="3" t="s">
        <v>146</v>
      </c>
      <c r="P35" s="1">
        <v>1026620</v>
      </c>
      <c r="Q35" s="3" t="s">
        <v>2036</v>
      </c>
      <c r="R35" s="1" t="s">
        <v>597</v>
      </c>
      <c r="S35" s="1" t="s">
        <v>598</v>
      </c>
      <c r="T35" s="1" t="s">
        <v>599</v>
      </c>
      <c r="U35" s="1" t="s">
        <v>539</v>
      </c>
      <c r="V35" s="3" t="s">
        <v>602</v>
      </c>
      <c r="W35" s="1" t="s">
        <v>603</v>
      </c>
      <c r="X35" s="1" t="s">
        <v>1999</v>
      </c>
      <c r="Z35" s="1" t="s">
        <v>1390</v>
      </c>
      <c r="AA35" s="1">
        <v>54.618836000000002</v>
      </c>
      <c r="AB35" s="1">
        <v>-1.0678970000000001</v>
      </c>
      <c r="AE35" s="8" t="s">
        <v>1425</v>
      </c>
      <c r="AF35" s="1" t="s">
        <v>1391</v>
      </c>
      <c r="AG35" s="1" t="s">
        <v>1392</v>
      </c>
      <c r="AI35" s="3" t="s">
        <v>111</v>
      </c>
      <c r="AJ35" s="1" t="s">
        <v>1401</v>
      </c>
      <c r="AK35" s="1" t="s">
        <v>1981</v>
      </c>
      <c r="AO35" s="3" t="s">
        <v>349</v>
      </c>
      <c r="AP35" s="3" t="s">
        <v>350</v>
      </c>
      <c r="AQ35" s="3" t="s">
        <v>351</v>
      </c>
    </row>
    <row r="36" spans="1:43" x14ac:dyDescent="0.2">
      <c r="A36" s="8" t="s">
        <v>1705</v>
      </c>
      <c r="B36" s="8" t="s">
        <v>1870</v>
      </c>
      <c r="C36" s="3" t="s">
        <v>846</v>
      </c>
      <c r="D36" s="3" t="s">
        <v>2103</v>
      </c>
      <c r="E36" s="1" t="s">
        <v>1386</v>
      </c>
      <c r="F36" s="1">
        <v>10000</v>
      </c>
      <c r="G36" s="1">
        <v>10000</v>
      </c>
      <c r="H36" s="1">
        <v>10000</v>
      </c>
      <c r="I36" s="2">
        <v>42705</v>
      </c>
      <c r="J36" s="1" t="s">
        <v>852</v>
      </c>
      <c r="K36" s="2">
        <v>42751</v>
      </c>
      <c r="L36" s="2">
        <v>42826</v>
      </c>
      <c r="M36" s="1">
        <f t="shared" si="1"/>
        <v>2</v>
      </c>
      <c r="N36" s="1" t="s">
        <v>1530</v>
      </c>
      <c r="O36" s="3" t="s">
        <v>181</v>
      </c>
      <c r="Q36" s="3" t="s">
        <v>847</v>
      </c>
      <c r="R36" s="1" t="s">
        <v>848</v>
      </c>
      <c r="S36" s="1" t="s">
        <v>849</v>
      </c>
      <c r="T36" s="1" t="s">
        <v>601</v>
      </c>
      <c r="U36" s="1" t="s">
        <v>539</v>
      </c>
      <c r="V36" s="1" t="s">
        <v>850</v>
      </c>
      <c r="W36" s="1" t="s">
        <v>851</v>
      </c>
      <c r="X36" s="1" t="s">
        <v>852</v>
      </c>
      <c r="Z36" s="1" t="s">
        <v>1390</v>
      </c>
      <c r="AA36" s="1">
        <v>53.720644999999998</v>
      </c>
      <c r="AB36" s="1">
        <v>-1.854106</v>
      </c>
      <c r="AE36" s="8" t="s">
        <v>1425</v>
      </c>
      <c r="AF36" s="1" t="s">
        <v>1391</v>
      </c>
      <c r="AG36" s="1" t="s">
        <v>1393</v>
      </c>
      <c r="AI36" s="3" t="s">
        <v>112</v>
      </c>
      <c r="AJ36" s="1" t="s">
        <v>1402</v>
      </c>
      <c r="AK36" s="1" t="s">
        <v>1981</v>
      </c>
      <c r="AO36" s="3" t="s">
        <v>433</v>
      </c>
      <c r="AP36" s="3" t="s">
        <v>433</v>
      </c>
      <c r="AQ36" s="3" t="s">
        <v>434</v>
      </c>
    </row>
    <row r="37" spans="1:43" x14ac:dyDescent="0.2">
      <c r="A37" s="8" t="s">
        <v>1727</v>
      </c>
      <c r="B37" s="8" t="s">
        <v>1892</v>
      </c>
      <c r="C37" s="3" t="s">
        <v>277</v>
      </c>
      <c r="D37" s="1" t="s">
        <v>2128</v>
      </c>
      <c r="E37" s="1" t="s">
        <v>1386</v>
      </c>
      <c r="F37" s="1">
        <v>120000</v>
      </c>
      <c r="G37" s="1">
        <v>120000</v>
      </c>
      <c r="H37" s="1">
        <v>120000</v>
      </c>
      <c r="I37" s="2">
        <v>42487</v>
      </c>
      <c r="J37" s="1" t="s">
        <v>1040</v>
      </c>
      <c r="K37" s="2">
        <v>42487</v>
      </c>
      <c r="L37" s="2">
        <v>43581</v>
      </c>
      <c r="M37" s="1">
        <f t="shared" si="1"/>
        <v>35</v>
      </c>
      <c r="N37" s="1" t="s">
        <v>1569</v>
      </c>
      <c r="O37" s="3" t="s">
        <v>198</v>
      </c>
      <c r="Q37" s="3" t="s">
        <v>1041</v>
      </c>
      <c r="R37" s="1" t="s">
        <v>1035</v>
      </c>
      <c r="S37" s="1" t="s">
        <v>1036</v>
      </c>
      <c r="T37" s="1" t="s">
        <v>1037</v>
      </c>
      <c r="U37" s="1" t="s">
        <v>539</v>
      </c>
      <c r="V37" s="1" t="s">
        <v>1038</v>
      </c>
      <c r="W37" s="1" t="s">
        <v>1039</v>
      </c>
      <c r="X37" s="1" t="s">
        <v>1040</v>
      </c>
      <c r="Z37" s="1" t="s">
        <v>1390</v>
      </c>
      <c r="AA37" s="1">
        <v>51.332987000000003</v>
      </c>
      <c r="AB37" s="1">
        <v>0.61835899999999999</v>
      </c>
      <c r="AE37" s="8" t="s">
        <v>1425</v>
      </c>
      <c r="AF37" s="1" t="s">
        <v>1391</v>
      </c>
      <c r="AG37" s="1" t="s">
        <v>1395</v>
      </c>
      <c r="AI37" s="3" t="s">
        <v>115</v>
      </c>
      <c r="AJ37" s="1" t="s">
        <v>1403</v>
      </c>
      <c r="AK37" s="1" t="s">
        <v>1982</v>
      </c>
      <c r="AO37" s="3"/>
      <c r="AP37" s="3"/>
      <c r="AQ37" s="3"/>
    </row>
    <row r="38" spans="1:43" x14ac:dyDescent="0.2">
      <c r="A38" s="8" t="s">
        <v>1731</v>
      </c>
      <c r="B38" s="8" t="s">
        <v>1896</v>
      </c>
      <c r="C38" s="3" t="s">
        <v>1049</v>
      </c>
      <c r="D38" s="1" t="s">
        <v>2129</v>
      </c>
      <c r="E38" s="1" t="s">
        <v>1386</v>
      </c>
      <c r="F38" s="1">
        <v>120000</v>
      </c>
      <c r="G38" s="1">
        <v>120000</v>
      </c>
      <c r="H38" s="1">
        <v>120000</v>
      </c>
      <c r="I38" s="2">
        <v>42529</v>
      </c>
      <c r="J38" s="1" t="s">
        <v>1054</v>
      </c>
      <c r="K38" s="2">
        <v>42529</v>
      </c>
      <c r="L38" s="2">
        <v>43624</v>
      </c>
      <c r="M38" s="1">
        <f t="shared" si="1"/>
        <v>36</v>
      </c>
      <c r="N38" s="1" t="s">
        <v>1580</v>
      </c>
      <c r="O38" s="3" t="s">
        <v>174</v>
      </c>
      <c r="Q38" s="3" t="s">
        <v>1579</v>
      </c>
      <c r="R38" s="1" t="s">
        <v>1050</v>
      </c>
      <c r="S38" s="1" t="s">
        <v>1051</v>
      </c>
      <c r="T38" s="1" t="s">
        <v>716</v>
      </c>
      <c r="U38" s="1" t="s">
        <v>539</v>
      </c>
      <c r="V38" s="1" t="s">
        <v>1052</v>
      </c>
      <c r="W38" s="1" t="s">
        <v>1053</v>
      </c>
      <c r="X38" s="1" t="s">
        <v>1054</v>
      </c>
      <c r="Z38" s="1" t="s">
        <v>1390</v>
      </c>
      <c r="AA38" s="1">
        <v>50.368983</v>
      </c>
      <c r="AB38" s="1">
        <v>-4.1762790000000001</v>
      </c>
      <c r="AE38" s="8" t="s">
        <v>1425</v>
      </c>
      <c r="AF38" s="1" t="s">
        <v>1391</v>
      </c>
      <c r="AG38" s="1" t="s">
        <v>1395</v>
      </c>
      <c r="AI38" s="3" t="s">
        <v>115</v>
      </c>
      <c r="AJ38" s="1" t="s">
        <v>1403</v>
      </c>
      <c r="AK38" s="1" t="s">
        <v>1982</v>
      </c>
      <c r="AO38" s="3" t="s">
        <v>422</v>
      </c>
      <c r="AP38" s="3" t="s">
        <v>458</v>
      </c>
      <c r="AQ38" s="3" t="s">
        <v>459</v>
      </c>
    </row>
    <row r="39" spans="1:43" x14ac:dyDescent="0.2">
      <c r="A39" s="8" t="s">
        <v>1791</v>
      </c>
      <c r="B39" s="8" t="s">
        <v>1956</v>
      </c>
      <c r="C39" s="3" t="s">
        <v>257</v>
      </c>
      <c r="D39" s="3" t="s">
        <v>2095</v>
      </c>
      <c r="E39" s="1" t="s">
        <v>1386</v>
      </c>
      <c r="F39" s="1">
        <v>65000</v>
      </c>
      <c r="G39" s="1">
        <v>25000</v>
      </c>
      <c r="H39" s="1">
        <v>25000</v>
      </c>
      <c r="I39" s="2">
        <v>42644</v>
      </c>
      <c r="J39" s="1" t="s">
        <v>1021</v>
      </c>
      <c r="K39" s="2">
        <v>42675</v>
      </c>
      <c r="L39" s="2">
        <v>43220</v>
      </c>
      <c r="M39" s="1">
        <f t="shared" si="1"/>
        <v>17</v>
      </c>
      <c r="N39" s="1" t="s">
        <v>1625</v>
      </c>
      <c r="O39" s="3" t="s">
        <v>257</v>
      </c>
      <c r="P39" s="1">
        <v>1159105</v>
      </c>
      <c r="Q39" s="3" t="s">
        <v>1018</v>
      </c>
      <c r="R39" s="1" t="s">
        <v>1019</v>
      </c>
      <c r="S39" s="1" t="s">
        <v>673</v>
      </c>
      <c r="T39" s="1" t="s">
        <v>673</v>
      </c>
      <c r="U39" s="1" t="s">
        <v>539</v>
      </c>
      <c r="V39" s="1" t="s">
        <v>995</v>
      </c>
      <c r="W39" s="1" t="s">
        <v>1020</v>
      </c>
      <c r="X39" s="1" t="s">
        <v>1021</v>
      </c>
      <c r="Z39" s="1" t="s">
        <v>1390</v>
      </c>
      <c r="AA39" s="1">
        <v>53.486429999999999</v>
      </c>
      <c r="AB39" s="1">
        <v>-2.2393529999999999</v>
      </c>
      <c r="AE39" s="8" t="s">
        <v>1425</v>
      </c>
      <c r="AF39" s="1" t="s">
        <v>1391</v>
      </c>
      <c r="AG39" s="1" t="s">
        <v>1397</v>
      </c>
      <c r="AI39" s="3" t="s">
        <v>117</v>
      </c>
      <c r="AJ39" s="1" t="s">
        <v>1406</v>
      </c>
      <c r="AK39" s="1" t="s">
        <v>1981</v>
      </c>
      <c r="AO39" s="3" t="s">
        <v>515</v>
      </c>
      <c r="AP39" s="3" t="s">
        <v>515</v>
      </c>
      <c r="AQ39" s="3" t="s">
        <v>515</v>
      </c>
    </row>
    <row r="40" spans="1:43" x14ac:dyDescent="0.2">
      <c r="A40" s="8" t="s">
        <v>1746</v>
      </c>
      <c r="B40" s="8" t="s">
        <v>1911</v>
      </c>
      <c r="C40" s="3" t="s">
        <v>1238</v>
      </c>
      <c r="D40" s="3" t="s">
        <v>2107</v>
      </c>
      <c r="E40" s="1" t="s">
        <v>1386</v>
      </c>
      <c r="G40" s="1">
        <v>2500</v>
      </c>
      <c r="H40" s="1">
        <v>2500</v>
      </c>
      <c r="I40" s="2">
        <v>42655</v>
      </c>
      <c r="J40" s="1" t="s">
        <v>1239</v>
      </c>
      <c r="K40" s="2">
        <v>42655</v>
      </c>
      <c r="L40" s="2">
        <v>43750</v>
      </c>
      <c r="M40" s="1">
        <f t="shared" si="1"/>
        <v>36</v>
      </c>
      <c r="N40" s="1" t="s">
        <v>1581</v>
      </c>
      <c r="O40" s="3" t="s">
        <v>216</v>
      </c>
      <c r="Q40" s="3" t="s">
        <v>1246</v>
      </c>
      <c r="R40" s="1" t="s">
        <v>1240</v>
      </c>
      <c r="S40" s="1" t="s">
        <v>1241</v>
      </c>
      <c r="T40" s="1" t="s">
        <v>1242</v>
      </c>
      <c r="U40" s="1" t="s">
        <v>539</v>
      </c>
      <c r="V40" s="1" t="s">
        <v>1065</v>
      </c>
      <c r="W40" s="1" t="s">
        <v>2081</v>
      </c>
      <c r="X40" s="1" t="s">
        <v>1239</v>
      </c>
      <c r="Z40" s="1" t="s">
        <v>1390</v>
      </c>
      <c r="AA40" s="1">
        <v>53.434443000000002</v>
      </c>
      <c r="AB40" s="1">
        <v>1.0807000000000001E-2</v>
      </c>
      <c r="AE40" s="8" t="s">
        <v>1425</v>
      </c>
      <c r="AF40" s="1" t="s">
        <v>1391</v>
      </c>
      <c r="AG40" s="1" t="s">
        <v>1396</v>
      </c>
      <c r="AI40" s="3" t="s">
        <v>116</v>
      </c>
      <c r="AJ40" s="1" t="s">
        <v>1407</v>
      </c>
      <c r="AK40" s="1" t="s">
        <v>1981</v>
      </c>
      <c r="AO40" s="3" t="s">
        <v>471</v>
      </c>
      <c r="AP40" s="3" t="s">
        <v>471</v>
      </c>
      <c r="AQ40" s="3" t="s">
        <v>471</v>
      </c>
    </row>
    <row r="41" spans="1:43" x14ac:dyDescent="0.2">
      <c r="A41" s="8" t="s">
        <v>1737</v>
      </c>
      <c r="B41" s="8" t="s">
        <v>1902</v>
      </c>
      <c r="C41" s="3" t="s">
        <v>1190</v>
      </c>
      <c r="D41" s="3" t="s">
        <v>2107</v>
      </c>
      <c r="E41" s="1" t="s">
        <v>1386</v>
      </c>
      <c r="F41" s="1">
        <v>30000</v>
      </c>
      <c r="G41" s="1">
        <v>2500</v>
      </c>
      <c r="H41" s="1">
        <v>2500</v>
      </c>
      <c r="I41" s="2">
        <v>42662</v>
      </c>
      <c r="J41" s="1" t="s">
        <v>2006</v>
      </c>
      <c r="K41" s="2">
        <v>42662</v>
      </c>
      <c r="L41" s="2">
        <v>42754</v>
      </c>
      <c r="M41" s="1">
        <f t="shared" si="1"/>
        <v>3</v>
      </c>
      <c r="N41" s="1" t="s">
        <v>1572</v>
      </c>
      <c r="O41" s="3" t="s">
        <v>207</v>
      </c>
      <c r="Q41" s="3" t="s">
        <v>1191</v>
      </c>
      <c r="R41" s="1" t="s">
        <v>1192</v>
      </c>
      <c r="S41" s="1" t="s">
        <v>1193</v>
      </c>
      <c r="T41" s="1" t="s">
        <v>1194</v>
      </c>
      <c r="U41" s="1" t="s">
        <v>539</v>
      </c>
      <c r="V41" s="1" t="s">
        <v>1059</v>
      </c>
      <c r="W41" s="1" t="s">
        <v>1195</v>
      </c>
      <c r="X41" s="1" t="s">
        <v>2006</v>
      </c>
      <c r="Z41" s="1" t="s">
        <v>1390</v>
      </c>
      <c r="AA41" s="1">
        <v>52.062440000000002</v>
      </c>
      <c r="AB41" s="1">
        <v>-0.815693</v>
      </c>
      <c r="AE41" s="8" t="s">
        <v>1425</v>
      </c>
      <c r="AF41" s="1" t="s">
        <v>1391</v>
      </c>
      <c r="AG41" s="1" t="s">
        <v>1396</v>
      </c>
      <c r="AI41" s="3" t="s">
        <v>116</v>
      </c>
      <c r="AJ41" s="1" t="s">
        <v>1407</v>
      </c>
      <c r="AK41" s="1" t="s">
        <v>1981</v>
      </c>
      <c r="AO41" s="3" t="s">
        <v>462</v>
      </c>
      <c r="AP41" s="3" t="s">
        <v>462</v>
      </c>
      <c r="AQ41" s="3" t="s">
        <v>462</v>
      </c>
    </row>
    <row r="42" spans="1:43" x14ac:dyDescent="0.2">
      <c r="A42" s="8" t="s">
        <v>1730</v>
      </c>
      <c r="B42" s="8" t="s">
        <v>1895</v>
      </c>
      <c r="C42" s="3" t="s">
        <v>280</v>
      </c>
      <c r="D42" s="1" t="s">
        <v>2130</v>
      </c>
      <c r="E42" s="1" t="s">
        <v>1386</v>
      </c>
      <c r="F42" s="1">
        <v>125000</v>
      </c>
      <c r="G42" s="1">
        <v>125000</v>
      </c>
      <c r="H42" s="1">
        <v>125000</v>
      </c>
      <c r="I42" s="2">
        <v>42488</v>
      </c>
      <c r="J42" s="1" t="s">
        <v>1072</v>
      </c>
      <c r="K42" s="2">
        <v>42488</v>
      </c>
      <c r="L42" s="2">
        <v>43583</v>
      </c>
      <c r="M42" s="1">
        <f t="shared" si="1"/>
        <v>36</v>
      </c>
      <c r="N42" s="1" t="s">
        <v>1578</v>
      </c>
      <c r="O42" s="3" t="s">
        <v>201</v>
      </c>
      <c r="Q42" s="3" t="s">
        <v>1577</v>
      </c>
      <c r="R42" s="1" t="s">
        <v>1055</v>
      </c>
      <c r="S42" s="1" t="s">
        <v>538</v>
      </c>
      <c r="T42" s="1" t="s">
        <v>538</v>
      </c>
      <c r="U42" s="1" t="s">
        <v>539</v>
      </c>
      <c r="V42" s="1" t="s">
        <v>1056</v>
      </c>
      <c r="W42" s="1" t="s">
        <v>1073</v>
      </c>
      <c r="X42" s="1" t="s">
        <v>1072</v>
      </c>
      <c r="Z42" s="1" t="s">
        <v>1390</v>
      </c>
      <c r="AA42" s="1">
        <v>51.464706</v>
      </c>
      <c r="AB42" s="1">
        <v>-0.115104</v>
      </c>
      <c r="AE42" s="8" t="s">
        <v>1425</v>
      </c>
      <c r="AF42" s="1" t="s">
        <v>1391</v>
      </c>
      <c r="AG42" s="1" t="s">
        <v>1395</v>
      </c>
      <c r="AI42" s="3" t="s">
        <v>115</v>
      </c>
      <c r="AJ42" s="1" t="s">
        <v>1403</v>
      </c>
      <c r="AK42" s="1" t="s">
        <v>1982</v>
      </c>
      <c r="AO42" s="3" t="s">
        <v>457</v>
      </c>
      <c r="AP42" s="3" t="s">
        <v>457</v>
      </c>
      <c r="AQ42" s="3" t="s">
        <v>457</v>
      </c>
    </row>
    <row r="43" spans="1:43" x14ac:dyDescent="0.2">
      <c r="A43" s="8" t="s">
        <v>1660</v>
      </c>
      <c r="B43" s="8" t="s">
        <v>1825</v>
      </c>
      <c r="C43" s="3" t="s">
        <v>713</v>
      </c>
      <c r="D43" s="1" t="s">
        <v>1408</v>
      </c>
      <c r="E43" s="1" t="s">
        <v>1386</v>
      </c>
      <c r="F43" s="1">
        <v>150000</v>
      </c>
      <c r="G43" s="1">
        <v>152000</v>
      </c>
      <c r="H43" s="1">
        <v>152000</v>
      </c>
      <c r="I43" s="2">
        <v>42597</v>
      </c>
      <c r="J43" s="1" t="s">
        <v>718</v>
      </c>
      <c r="K43" s="2">
        <v>42597</v>
      </c>
      <c r="L43" s="2">
        <v>43830</v>
      </c>
      <c r="M43" s="1">
        <f t="shared" si="1"/>
        <v>40</v>
      </c>
      <c r="N43" s="1" t="s">
        <v>1431</v>
      </c>
      <c r="O43" s="3" t="s">
        <v>138</v>
      </c>
      <c r="Q43" s="3" t="s">
        <v>714</v>
      </c>
      <c r="R43" s="1" t="s">
        <v>715</v>
      </c>
      <c r="S43" s="1" t="s">
        <v>655</v>
      </c>
      <c r="T43" s="1" t="s">
        <v>716</v>
      </c>
      <c r="U43" s="1" t="s">
        <v>539</v>
      </c>
      <c r="V43" s="1" t="s">
        <v>717</v>
      </c>
      <c r="W43" s="1" t="s">
        <v>719</v>
      </c>
      <c r="Z43" s="1" t="s">
        <v>1390</v>
      </c>
      <c r="AA43" s="1">
        <v>50.790982</v>
      </c>
      <c r="AB43" s="1">
        <v>-3.661321</v>
      </c>
      <c r="AE43" s="8" t="s">
        <v>1425</v>
      </c>
      <c r="AF43" s="1" t="s">
        <v>1391</v>
      </c>
      <c r="AG43" s="1" t="s">
        <v>1392</v>
      </c>
      <c r="AI43" s="3" t="s">
        <v>629</v>
      </c>
      <c r="AJ43" s="1" t="s">
        <v>1401</v>
      </c>
      <c r="AK43" s="1" t="s">
        <v>1981</v>
      </c>
      <c r="AO43" s="3" t="s">
        <v>328</v>
      </c>
      <c r="AP43" s="3" t="s">
        <v>329</v>
      </c>
      <c r="AQ43" s="3" t="s">
        <v>330</v>
      </c>
    </row>
    <row r="44" spans="1:43" x14ac:dyDescent="0.2">
      <c r="A44" s="8" t="s">
        <v>1747</v>
      </c>
      <c r="B44" s="8" t="s">
        <v>1912</v>
      </c>
      <c r="C44" s="3" t="s">
        <v>1247</v>
      </c>
      <c r="D44" s="3" t="s">
        <v>2107</v>
      </c>
      <c r="E44" s="1" t="s">
        <v>1386</v>
      </c>
      <c r="G44" s="1">
        <v>1642</v>
      </c>
      <c r="H44" s="1">
        <v>1642</v>
      </c>
      <c r="I44" s="2">
        <v>42530</v>
      </c>
      <c r="J44" s="1" t="s">
        <v>2005</v>
      </c>
      <c r="K44" s="2">
        <v>42530</v>
      </c>
      <c r="L44" s="2">
        <v>43625</v>
      </c>
      <c r="M44" s="1">
        <f t="shared" si="1"/>
        <v>36</v>
      </c>
      <c r="N44" s="1" t="s">
        <v>1985</v>
      </c>
      <c r="O44" s="3" t="s">
        <v>1247</v>
      </c>
      <c r="P44" s="8"/>
      <c r="Q44" s="8"/>
      <c r="R44" s="1" t="s">
        <v>1248</v>
      </c>
      <c r="S44" s="1" t="s">
        <v>1249</v>
      </c>
      <c r="T44" s="1" t="s">
        <v>901</v>
      </c>
      <c r="U44" s="1" t="s">
        <v>539</v>
      </c>
      <c r="V44" s="1" t="s">
        <v>1066</v>
      </c>
      <c r="X44" s="9" t="s">
        <v>2034</v>
      </c>
      <c r="Z44" s="1" t="s">
        <v>1390</v>
      </c>
      <c r="AA44" s="1">
        <v>54.926468999999997</v>
      </c>
      <c r="AB44" s="1">
        <v>-2.8655330000000001</v>
      </c>
      <c r="AE44" s="8" t="s">
        <v>1425</v>
      </c>
      <c r="AF44" s="1" t="s">
        <v>1391</v>
      </c>
      <c r="AG44" s="1" t="s">
        <v>1396</v>
      </c>
      <c r="AI44" s="3" t="s">
        <v>116</v>
      </c>
      <c r="AJ44" s="1" t="s">
        <v>1407</v>
      </c>
      <c r="AK44" s="1" t="s">
        <v>1981</v>
      </c>
      <c r="AO44" s="3" t="s">
        <v>472</v>
      </c>
      <c r="AP44" s="3" t="s">
        <v>472</v>
      </c>
      <c r="AQ44" s="3" t="s">
        <v>472</v>
      </c>
    </row>
    <row r="45" spans="1:43" x14ac:dyDescent="0.2">
      <c r="A45" s="8" t="s">
        <v>1721</v>
      </c>
      <c r="B45" s="8" t="s">
        <v>1886</v>
      </c>
      <c r="C45" s="3" t="s">
        <v>193</v>
      </c>
      <c r="D45" s="3" t="s">
        <v>2131</v>
      </c>
      <c r="E45" s="1" t="s">
        <v>1386</v>
      </c>
      <c r="F45" s="1">
        <v>75000</v>
      </c>
      <c r="G45" s="1">
        <v>75000</v>
      </c>
      <c r="H45" s="1">
        <v>75000</v>
      </c>
      <c r="I45" s="2">
        <v>42430</v>
      </c>
      <c r="J45" s="1" t="s">
        <v>932</v>
      </c>
      <c r="K45" s="2">
        <v>42430</v>
      </c>
      <c r="L45" s="2">
        <v>43525</v>
      </c>
      <c r="M45" s="1">
        <f t="shared" si="1"/>
        <v>36</v>
      </c>
      <c r="N45" s="1" t="s">
        <v>1563</v>
      </c>
      <c r="O45" s="3" t="s">
        <v>193</v>
      </c>
      <c r="P45" s="1">
        <v>1120494</v>
      </c>
      <c r="Q45" s="3" t="s">
        <v>1560</v>
      </c>
      <c r="R45" s="1" t="s">
        <v>928</v>
      </c>
      <c r="S45" s="1" t="s">
        <v>929</v>
      </c>
      <c r="T45" s="1" t="s">
        <v>930</v>
      </c>
      <c r="U45" s="1" t="s">
        <v>539</v>
      </c>
      <c r="V45" s="1" t="s">
        <v>892</v>
      </c>
      <c r="W45" s="1" t="s">
        <v>931</v>
      </c>
      <c r="X45" s="1" t="s">
        <v>932</v>
      </c>
      <c r="Z45" s="1" t="s">
        <v>1390</v>
      </c>
      <c r="AA45" s="1">
        <v>50.763294999999999</v>
      </c>
      <c r="AB45" s="1">
        <v>0.21174799999999999</v>
      </c>
      <c r="AE45" s="8" t="s">
        <v>1425</v>
      </c>
      <c r="AF45" s="1" t="s">
        <v>1391</v>
      </c>
      <c r="AG45" s="1" t="s">
        <v>1394</v>
      </c>
      <c r="AI45" s="3" t="s">
        <v>114</v>
      </c>
      <c r="AK45" s="1" t="s">
        <v>1981</v>
      </c>
      <c r="AO45" s="3" t="s">
        <v>452</v>
      </c>
      <c r="AP45" s="3" t="s">
        <v>452</v>
      </c>
      <c r="AQ45" s="3" t="s">
        <v>452</v>
      </c>
    </row>
    <row r="46" spans="1:43" x14ac:dyDescent="0.2">
      <c r="A46" s="8" t="s">
        <v>1799</v>
      </c>
      <c r="B46" s="8" t="s">
        <v>1964</v>
      </c>
      <c r="C46" s="3" t="s">
        <v>1126</v>
      </c>
      <c r="D46" s="1" t="s">
        <v>2132</v>
      </c>
      <c r="E46" s="1" t="s">
        <v>1386</v>
      </c>
      <c r="G46" s="1">
        <v>10000</v>
      </c>
      <c r="H46" s="1">
        <v>10000</v>
      </c>
      <c r="I46" s="2">
        <v>42570</v>
      </c>
      <c r="J46" s="1" t="s">
        <v>1131</v>
      </c>
      <c r="K46" s="2">
        <v>42570</v>
      </c>
      <c r="L46" s="2">
        <v>44031</v>
      </c>
      <c r="M46" s="1">
        <f t="shared" si="1"/>
        <v>48</v>
      </c>
      <c r="N46" s="8" t="s">
        <v>1450</v>
      </c>
      <c r="O46" s="3" t="s">
        <v>263</v>
      </c>
      <c r="Q46" s="3" t="s">
        <v>1128</v>
      </c>
      <c r="R46" s="1" t="s">
        <v>1129</v>
      </c>
      <c r="S46" s="1" t="s">
        <v>673</v>
      </c>
      <c r="T46" s="1" t="s">
        <v>673</v>
      </c>
      <c r="U46" s="1" t="s">
        <v>539</v>
      </c>
      <c r="V46" s="1" t="s">
        <v>1130</v>
      </c>
      <c r="W46" s="1" t="s">
        <v>1127</v>
      </c>
      <c r="X46" s="1" t="s">
        <v>1131</v>
      </c>
      <c r="Z46" s="1" t="s">
        <v>1390</v>
      </c>
      <c r="AE46" s="8" t="s">
        <v>1425</v>
      </c>
      <c r="AF46" s="1" t="s">
        <v>1391</v>
      </c>
      <c r="AG46" s="1" t="s">
        <v>1398</v>
      </c>
      <c r="AI46" s="3" t="s">
        <v>118</v>
      </c>
      <c r="AJ46" s="1" t="s">
        <v>1405</v>
      </c>
      <c r="AK46" s="1" t="s">
        <v>1981</v>
      </c>
      <c r="AO46" s="3" t="s">
        <v>522</v>
      </c>
      <c r="AP46" s="3" t="s">
        <v>522</v>
      </c>
      <c r="AQ46" s="3" t="s">
        <v>522</v>
      </c>
    </row>
    <row r="47" spans="1:43" x14ac:dyDescent="0.2">
      <c r="A47" s="8" t="s">
        <v>1748</v>
      </c>
      <c r="B47" s="8" t="s">
        <v>1913</v>
      </c>
      <c r="C47" s="3" t="s">
        <v>1250</v>
      </c>
      <c r="D47" s="3" t="s">
        <v>2107</v>
      </c>
      <c r="E47" s="1" t="s">
        <v>1386</v>
      </c>
      <c r="G47" s="1">
        <v>2500</v>
      </c>
      <c r="H47" s="1">
        <v>2500</v>
      </c>
      <c r="I47" s="2">
        <v>42593</v>
      </c>
      <c r="J47" s="1" t="s">
        <v>2029</v>
      </c>
      <c r="K47" s="2">
        <v>42593</v>
      </c>
      <c r="L47" s="2">
        <v>43688</v>
      </c>
      <c r="M47" s="1">
        <f t="shared" si="1"/>
        <v>36</v>
      </c>
      <c r="N47" s="1" t="s">
        <v>1584</v>
      </c>
      <c r="O47" s="3" t="s">
        <v>217</v>
      </c>
      <c r="Q47" s="3" t="s">
        <v>1251</v>
      </c>
      <c r="R47" s="1" t="s">
        <v>1252</v>
      </c>
      <c r="S47" s="1" t="s">
        <v>1253</v>
      </c>
      <c r="T47" s="1" t="s">
        <v>861</v>
      </c>
      <c r="U47" s="1" t="s">
        <v>539</v>
      </c>
      <c r="V47" s="1" t="s">
        <v>1067</v>
      </c>
      <c r="X47" s="1" t="s">
        <v>2029</v>
      </c>
      <c r="Z47" s="1" t="s">
        <v>1390</v>
      </c>
      <c r="AA47" s="1">
        <v>53.966248</v>
      </c>
      <c r="AB47" s="1">
        <v>-1.0106869999999999</v>
      </c>
      <c r="AE47" s="8" t="s">
        <v>1425</v>
      </c>
      <c r="AF47" s="1" t="s">
        <v>1391</v>
      </c>
      <c r="AG47" s="1" t="s">
        <v>1396</v>
      </c>
      <c r="AI47" s="3" t="s">
        <v>116</v>
      </c>
      <c r="AJ47" s="1" t="s">
        <v>1407</v>
      </c>
      <c r="AK47" s="1" t="s">
        <v>1981</v>
      </c>
      <c r="AO47" s="3" t="s">
        <v>473</v>
      </c>
      <c r="AP47" s="3" t="s">
        <v>473</v>
      </c>
      <c r="AQ47" s="3" t="s">
        <v>473</v>
      </c>
    </row>
    <row r="48" spans="1:43" x14ac:dyDescent="0.2">
      <c r="A48" s="8" t="s">
        <v>1683</v>
      </c>
      <c r="B48" s="8" t="s">
        <v>1848</v>
      </c>
      <c r="C48" s="3" t="s">
        <v>584</v>
      </c>
      <c r="D48" s="1" t="s">
        <v>2133</v>
      </c>
      <c r="E48" s="1" t="s">
        <v>1386</v>
      </c>
      <c r="F48" s="1">
        <v>300000</v>
      </c>
      <c r="G48" s="1">
        <v>300000</v>
      </c>
      <c r="H48" s="1">
        <v>300000</v>
      </c>
      <c r="I48" s="2">
        <v>42664</v>
      </c>
      <c r="J48" s="1" t="s">
        <v>2001</v>
      </c>
      <c r="K48" s="2">
        <v>42664</v>
      </c>
      <c r="L48" s="2">
        <v>43208</v>
      </c>
      <c r="M48" s="1">
        <f t="shared" si="1"/>
        <v>17</v>
      </c>
      <c r="N48" s="1" t="s">
        <v>1445</v>
      </c>
      <c r="O48" s="3" t="s">
        <v>166</v>
      </c>
      <c r="P48" s="1">
        <v>1108074</v>
      </c>
      <c r="Q48" s="3" t="s">
        <v>573</v>
      </c>
      <c r="R48" s="1" t="s">
        <v>575</v>
      </c>
      <c r="S48" s="1" t="s">
        <v>576</v>
      </c>
      <c r="T48" s="1" t="s">
        <v>581</v>
      </c>
      <c r="U48" s="1" t="s">
        <v>539</v>
      </c>
      <c r="V48" s="1" t="s">
        <v>582</v>
      </c>
      <c r="W48" s="1" t="s">
        <v>574</v>
      </c>
      <c r="X48" s="1" t="s">
        <v>2001</v>
      </c>
      <c r="Z48" s="1" t="s">
        <v>1390</v>
      </c>
      <c r="AA48" s="1">
        <v>51.227916</v>
      </c>
      <c r="AB48" s="1">
        <v>-2.3136100000000002</v>
      </c>
      <c r="AE48" s="8" t="s">
        <v>1425</v>
      </c>
      <c r="AF48" s="1" t="s">
        <v>1391</v>
      </c>
      <c r="AG48" s="1" t="s">
        <v>1392</v>
      </c>
      <c r="AI48" s="3" t="s">
        <v>111</v>
      </c>
      <c r="AJ48" s="1" t="s">
        <v>1401</v>
      </c>
      <c r="AK48" s="1" t="s">
        <v>1981</v>
      </c>
      <c r="AO48" s="3" t="s">
        <v>403</v>
      </c>
      <c r="AP48" s="3" t="s">
        <v>404</v>
      </c>
      <c r="AQ48" s="3" t="s">
        <v>405</v>
      </c>
    </row>
    <row r="49" spans="1:43" x14ac:dyDescent="0.2">
      <c r="A49" s="8" t="s">
        <v>1680</v>
      </c>
      <c r="B49" s="8" t="s">
        <v>1845</v>
      </c>
      <c r="C49" s="3" t="s">
        <v>164</v>
      </c>
      <c r="D49" s="1" t="s">
        <v>2134</v>
      </c>
      <c r="E49" s="1" t="s">
        <v>1386</v>
      </c>
      <c r="F49" s="1">
        <v>225000</v>
      </c>
      <c r="G49" s="1">
        <v>475000</v>
      </c>
      <c r="H49" s="1">
        <v>475000</v>
      </c>
      <c r="I49" s="2">
        <v>42688</v>
      </c>
      <c r="J49" s="1" t="s">
        <v>560</v>
      </c>
      <c r="K49" s="2">
        <v>42738</v>
      </c>
      <c r="L49" s="2">
        <v>43208</v>
      </c>
      <c r="M49" s="1">
        <f t="shared" si="1"/>
        <v>15</v>
      </c>
      <c r="N49" s="1" t="s">
        <v>1491</v>
      </c>
      <c r="O49" s="3" t="s">
        <v>164</v>
      </c>
      <c r="Q49" s="3" t="s">
        <v>1490</v>
      </c>
      <c r="R49" s="1" t="s">
        <v>555</v>
      </c>
      <c r="S49" s="1" t="s">
        <v>556</v>
      </c>
      <c r="T49" s="1" t="s">
        <v>557</v>
      </c>
      <c r="U49" s="1" t="s">
        <v>539</v>
      </c>
      <c r="V49" s="1" t="s">
        <v>558</v>
      </c>
      <c r="W49" s="1" t="s">
        <v>559</v>
      </c>
      <c r="X49" s="1" t="s">
        <v>560</v>
      </c>
      <c r="Z49" s="1" t="s">
        <v>1390</v>
      </c>
      <c r="AA49" s="1">
        <v>52.060732999999999</v>
      </c>
      <c r="AB49" s="1">
        <v>-0.81050100000000003</v>
      </c>
      <c r="AE49" s="8" t="s">
        <v>1425</v>
      </c>
      <c r="AF49" s="1" t="s">
        <v>1391</v>
      </c>
      <c r="AG49" s="1" t="s">
        <v>1392</v>
      </c>
      <c r="AI49" s="3" t="s">
        <v>111</v>
      </c>
      <c r="AJ49" s="1" t="s">
        <v>1401</v>
      </c>
      <c r="AK49" s="1" t="s">
        <v>1981</v>
      </c>
      <c r="AO49" s="3" t="s">
        <v>398</v>
      </c>
      <c r="AP49" s="3" t="s">
        <v>399</v>
      </c>
      <c r="AQ49" s="3" t="s">
        <v>400</v>
      </c>
    </row>
    <row r="50" spans="1:43" x14ac:dyDescent="0.2">
      <c r="A50" s="8" t="s">
        <v>1749</v>
      </c>
      <c r="B50" s="8" t="s">
        <v>1914</v>
      </c>
      <c r="C50" s="3" t="s">
        <v>218</v>
      </c>
      <c r="D50" s="3" t="s">
        <v>2107</v>
      </c>
      <c r="E50" s="1" t="s">
        <v>1386</v>
      </c>
      <c r="F50" s="1">
        <v>75000</v>
      </c>
      <c r="G50" s="1">
        <v>2500</v>
      </c>
      <c r="H50" s="1">
        <v>2500</v>
      </c>
      <c r="I50" s="2">
        <v>42622</v>
      </c>
      <c r="J50" s="1" t="s">
        <v>1256</v>
      </c>
      <c r="K50" s="2">
        <v>42801</v>
      </c>
      <c r="L50" s="2">
        <v>43897</v>
      </c>
      <c r="M50" s="1">
        <f t="shared" si="1"/>
        <v>36</v>
      </c>
      <c r="N50" s="1" t="s">
        <v>1585</v>
      </c>
      <c r="O50" s="3" t="s">
        <v>218</v>
      </c>
      <c r="Q50" s="3" t="s">
        <v>1254</v>
      </c>
      <c r="R50" s="1" t="s">
        <v>1255</v>
      </c>
      <c r="S50" s="1" t="s">
        <v>744</v>
      </c>
      <c r="T50" s="1" t="s">
        <v>600</v>
      </c>
      <c r="U50" s="1" t="s">
        <v>539</v>
      </c>
      <c r="V50" s="1" t="s">
        <v>1068</v>
      </c>
      <c r="W50" s="1" t="s">
        <v>1418</v>
      </c>
      <c r="X50" s="1" t="s">
        <v>1256</v>
      </c>
      <c r="Z50" s="1" t="s">
        <v>1390</v>
      </c>
      <c r="AA50" s="1">
        <v>53.393465999999997</v>
      </c>
      <c r="AB50" s="1">
        <v>-1.478896</v>
      </c>
      <c r="AE50" s="8" t="s">
        <v>1425</v>
      </c>
      <c r="AF50" s="1" t="s">
        <v>1391</v>
      </c>
      <c r="AG50" s="1" t="s">
        <v>1396</v>
      </c>
      <c r="AI50" s="3" t="s">
        <v>116</v>
      </c>
      <c r="AJ50" s="1" t="s">
        <v>1407</v>
      </c>
      <c r="AK50" s="1" t="s">
        <v>1981</v>
      </c>
      <c r="AO50" s="3" t="s">
        <v>474</v>
      </c>
      <c r="AP50" s="3" t="s">
        <v>474</v>
      </c>
      <c r="AQ50" s="3" t="s">
        <v>474</v>
      </c>
    </row>
    <row r="51" spans="1:43" x14ac:dyDescent="0.2">
      <c r="A51" s="8" t="s">
        <v>1706</v>
      </c>
      <c r="B51" s="8" t="s">
        <v>1871</v>
      </c>
      <c r="C51" s="3" t="s">
        <v>182</v>
      </c>
      <c r="D51" s="3" t="s">
        <v>2103</v>
      </c>
      <c r="E51" s="1" t="s">
        <v>1386</v>
      </c>
      <c r="F51" s="1">
        <v>10000</v>
      </c>
      <c r="G51" s="1">
        <v>10000</v>
      </c>
      <c r="H51" s="1">
        <v>10000</v>
      </c>
      <c r="I51" s="2">
        <v>42705</v>
      </c>
      <c r="J51" s="1" t="s">
        <v>854</v>
      </c>
      <c r="K51" s="2">
        <v>42751</v>
      </c>
      <c r="L51" s="2">
        <v>42826</v>
      </c>
      <c r="M51" s="1">
        <f t="shared" si="1"/>
        <v>2</v>
      </c>
      <c r="N51" s="1" t="s">
        <v>1532</v>
      </c>
      <c r="O51" s="3" t="s">
        <v>182</v>
      </c>
      <c r="P51" s="1">
        <v>1098520</v>
      </c>
      <c r="Q51" s="6" t="s">
        <v>1531</v>
      </c>
      <c r="R51" s="1" t="s">
        <v>855</v>
      </c>
      <c r="S51" s="1" t="s">
        <v>856</v>
      </c>
      <c r="T51" s="1" t="s">
        <v>857</v>
      </c>
      <c r="U51" s="1" t="s">
        <v>539</v>
      </c>
      <c r="V51" s="1" t="s">
        <v>858</v>
      </c>
      <c r="W51" s="1" t="s">
        <v>853</v>
      </c>
      <c r="X51" s="1" t="s">
        <v>854</v>
      </c>
      <c r="Z51" s="1" t="s">
        <v>1390</v>
      </c>
      <c r="AA51" s="1">
        <v>53.751351</v>
      </c>
      <c r="AB51" s="1">
        <v>-0.33974599999999999</v>
      </c>
      <c r="AE51" s="8" t="s">
        <v>1425</v>
      </c>
      <c r="AF51" s="1" t="s">
        <v>1391</v>
      </c>
      <c r="AG51" s="1" t="s">
        <v>1393</v>
      </c>
      <c r="AI51" s="3" t="s">
        <v>112</v>
      </c>
      <c r="AJ51" s="1" t="s">
        <v>1402</v>
      </c>
      <c r="AK51" s="1" t="s">
        <v>1981</v>
      </c>
      <c r="AO51" s="3" t="s">
        <v>435</v>
      </c>
      <c r="AP51" s="3" t="s">
        <v>435</v>
      </c>
      <c r="AQ51" s="3" t="s">
        <v>435</v>
      </c>
    </row>
    <row r="52" spans="1:43" x14ac:dyDescent="0.2">
      <c r="A52" s="8" t="s">
        <v>1803</v>
      </c>
      <c r="B52" s="8" t="s">
        <v>1968</v>
      </c>
      <c r="C52" s="3" t="s">
        <v>266</v>
      </c>
      <c r="D52" s="1" t="s">
        <v>2135</v>
      </c>
      <c r="E52" s="1" t="s">
        <v>1386</v>
      </c>
      <c r="G52" s="1">
        <v>6000</v>
      </c>
      <c r="H52" s="1">
        <v>6000</v>
      </c>
      <c r="I52" s="2">
        <v>42378</v>
      </c>
      <c r="J52" s="1" t="s">
        <v>1145</v>
      </c>
      <c r="K52" s="2">
        <v>42739</v>
      </c>
      <c r="L52" s="2">
        <v>43834</v>
      </c>
      <c r="M52" s="1">
        <f t="shared" si="1"/>
        <v>36</v>
      </c>
      <c r="N52" s="8" t="s">
        <v>1455</v>
      </c>
      <c r="O52" s="3" t="s">
        <v>266</v>
      </c>
      <c r="Q52" s="3" t="s">
        <v>1147</v>
      </c>
      <c r="R52" s="1" t="s">
        <v>1148</v>
      </c>
      <c r="S52" s="1" t="s">
        <v>808</v>
      </c>
      <c r="T52" s="1" t="s">
        <v>723</v>
      </c>
      <c r="U52" s="1" t="s">
        <v>539</v>
      </c>
      <c r="V52" s="1" t="s">
        <v>1101</v>
      </c>
      <c r="W52" s="1" t="s">
        <v>1146</v>
      </c>
      <c r="X52" s="1" t="s">
        <v>1145</v>
      </c>
      <c r="Z52" s="1" t="s">
        <v>1390</v>
      </c>
      <c r="AE52" s="8" t="s">
        <v>1425</v>
      </c>
      <c r="AF52" s="1" t="s">
        <v>1391</v>
      </c>
      <c r="AG52" s="1" t="s">
        <v>1398</v>
      </c>
      <c r="AI52" s="3" t="s">
        <v>118</v>
      </c>
      <c r="AJ52" s="1" t="s">
        <v>1405</v>
      </c>
      <c r="AK52" s="1" t="s">
        <v>1981</v>
      </c>
      <c r="AO52" s="3" t="s">
        <v>525</v>
      </c>
      <c r="AP52" s="3" t="s">
        <v>525</v>
      </c>
      <c r="AQ52" s="3" t="s">
        <v>525</v>
      </c>
    </row>
    <row r="53" spans="1:43" x14ac:dyDescent="0.2">
      <c r="A53" s="8" t="s">
        <v>1750</v>
      </c>
      <c r="B53" s="8" t="s">
        <v>1915</v>
      </c>
      <c r="C53" s="3" t="s">
        <v>219</v>
      </c>
      <c r="D53" s="3" t="s">
        <v>2107</v>
      </c>
      <c r="E53" s="1" t="s">
        <v>1386</v>
      </c>
      <c r="F53" s="1">
        <v>2500</v>
      </c>
      <c r="G53" s="1">
        <v>2500</v>
      </c>
      <c r="H53" s="1">
        <v>2500</v>
      </c>
      <c r="I53" s="2">
        <v>42723</v>
      </c>
      <c r="J53" s="1" t="s">
        <v>1259</v>
      </c>
      <c r="K53" s="2">
        <v>42723</v>
      </c>
      <c r="L53" s="2">
        <v>43818</v>
      </c>
      <c r="M53" s="1">
        <f t="shared" si="1"/>
        <v>36</v>
      </c>
      <c r="N53" s="1" t="s">
        <v>1586</v>
      </c>
      <c r="O53" s="3" t="s">
        <v>219</v>
      </c>
      <c r="Q53" s="3" t="s">
        <v>1257</v>
      </c>
      <c r="R53" s="1" t="s">
        <v>1230</v>
      </c>
      <c r="S53" s="1" t="s">
        <v>1234</v>
      </c>
      <c r="T53" s="1" t="s">
        <v>1258</v>
      </c>
      <c r="U53" s="1" t="s">
        <v>539</v>
      </c>
      <c r="V53" s="1" t="s">
        <v>1069</v>
      </c>
      <c r="W53" s="1" t="s">
        <v>1419</v>
      </c>
      <c r="X53" s="1" t="s">
        <v>1259</v>
      </c>
      <c r="Z53" s="1" t="s">
        <v>1390</v>
      </c>
      <c r="AA53" s="1">
        <v>51.060572000000001</v>
      </c>
      <c r="AB53" s="1">
        <v>-0.13286300000000001</v>
      </c>
      <c r="AE53" s="8" t="s">
        <v>1425</v>
      </c>
      <c r="AF53" s="1" t="s">
        <v>1391</v>
      </c>
      <c r="AG53" s="1" t="s">
        <v>1396</v>
      </c>
      <c r="AI53" s="3" t="s">
        <v>116</v>
      </c>
      <c r="AJ53" s="1" t="s">
        <v>1407</v>
      </c>
      <c r="AK53" s="1" t="s">
        <v>1981</v>
      </c>
      <c r="AO53" s="3" t="s">
        <v>475</v>
      </c>
      <c r="AP53" s="3" t="s">
        <v>475</v>
      </c>
      <c r="AQ53" s="3" t="s">
        <v>475</v>
      </c>
    </row>
    <row r="54" spans="1:43" x14ac:dyDescent="0.2">
      <c r="A54" s="8" t="s">
        <v>1714</v>
      </c>
      <c r="B54" s="8" t="s">
        <v>1879</v>
      </c>
      <c r="C54" s="3" t="s">
        <v>189</v>
      </c>
      <c r="D54" s="3" t="s">
        <v>2136</v>
      </c>
      <c r="E54" s="1" t="s">
        <v>1386</v>
      </c>
      <c r="F54" s="1">
        <v>84472</v>
      </c>
      <c r="G54" s="1">
        <v>84472</v>
      </c>
      <c r="H54" s="1">
        <v>84472</v>
      </c>
      <c r="I54" s="2">
        <v>42306</v>
      </c>
      <c r="J54" s="1" t="s">
        <v>898</v>
      </c>
      <c r="K54" s="2">
        <v>42306</v>
      </c>
      <c r="L54" s="2">
        <v>43402</v>
      </c>
      <c r="M54" s="1">
        <f t="shared" si="1"/>
        <v>36</v>
      </c>
      <c r="N54" s="1" t="s">
        <v>1551</v>
      </c>
      <c r="O54" s="3" t="s">
        <v>189</v>
      </c>
      <c r="Q54" s="3" t="s">
        <v>899</v>
      </c>
      <c r="R54" s="1" t="s">
        <v>900</v>
      </c>
      <c r="S54" s="1" t="s">
        <v>653</v>
      </c>
      <c r="T54" s="1" t="s">
        <v>901</v>
      </c>
      <c r="U54" s="1" t="s">
        <v>539</v>
      </c>
      <c r="V54" s="1" t="s">
        <v>832</v>
      </c>
      <c r="W54" s="1" t="s">
        <v>897</v>
      </c>
      <c r="X54" s="1" t="s">
        <v>898</v>
      </c>
      <c r="Z54" s="1" t="s">
        <v>1390</v>
      </c>
      <c r="AA54" s="1">
        <v>54.929558999999998</v>
      </c>
      <c r="AB54" s="1">
        <v>-2.6560980000000001</v>
      </c>
      <c r="AE54" s="8" t="s">
        <v>1425</v>
      </c>
      <c r="AF54" s="1" t="s">
        <v>1391</v>
      </c>
      <c r="AG54" s="1" t="s">
        <v>1394</v>
      </c>
      <c r="AI54" s="3" t="s">
        <v>114</v>
      </c>
      <c r="AK54" s="1" t="s">
        <v>1981</v>
      </c>
      <c r="AO54" s="3" t="s">
        <v>447</v>
      </c>
      <c r="AP54" s="3" t="s">
        <v>447</v>
      </c>
      <c r="AQ54" s="3" t="s">
        <v>447</v>
      </c>
    </row>
    <row r="55" spans="1:43" x14ac:dyDescent="0.2">
      <c r="A55" s="8" t="s">
        <v>1751</v>
      </c>
      <c r="B55" s="8" t="s">
        <v>1916</v>
      </c>
      <c r="C55" s="3" t="s">
        <v>1260</v>
      </c>
      <c r="D55" s="3" t="s">
        <v>2107</v>
      </c>
      <c r="E55" s="1" t="s">
        <v>1386</v>
      </c>
      <c r="G55" s="1">
        <v>2500</v>
      </c>
      <c r="H55" s="1">
        <v>2500</v>
      </c>
      <c r="I55" s="2">
        <v>42530</v>
      </c>
      <c r="J55" s="1" t="s">
        <v>1262</v>
      </c>
      <c r="K55" s="2">
        <v>42530</v>
      </c>
      <c r="L55" s="2">
        <v>43625</v>
      </c>
      <c r="M55" s="1">
        <f t="shared" si="1"/>
        <v>36</v>
      </c>
      <c r="N55" s="1" t="s">
        <v>1601</v>
      </c>
      <c r="O55" s="3" t="s">
        <v>220</v>
      </c>
      <c r="Q55" s="3" t="s">
        <v>2039</v>
      </c>
      <c r="R55" s="1" t="s">
        <v>1261</v>
      </c>
      <c r="S55" s="1" t="s">
        <v>1222</v>
      </c>
      <c r="T55" s="1" t="s">
        <v>741</v>
      </c>
      <c r="U55" s="1" t="s">
        <v>539</v>
      </c>
      <c r="V55" s="1" t="s">
        <v>1070</v>
      </c>
      <c r="W55" s="1" t="s">
        <v>2082</v>
      </c>
      <c r="X55" s="1" t="s">
        <v>1262</v>
      </c>
      <c r="Z55" s="1" t="s">
        <v>1390</v>
      </c>
      <c r="AA55" s="1">
        <v>52.585653000000001</v>
      </c>
      <c r="AB55" s="1">
        <v>-0.24485000000000001</v>
      </c>
      <c r="AE55" s="8" t="s">
        <v>1425</v>
      </c>
      <c r="AF55" s="1" t="s">
        <v>1391</v>
      </c>
      <c r="AG55" s="1" t="s">
        <v>1396</v>
      </c>
      <c r="AI55" s="3" t="s">
        <v>116</v>
      </c>
      <c r="AJ55" s="1" t="s">
        <v>1407</v>
      </c>
      <c r="AK55" s="1" t="s">
        <v>1981</v>
      </c>
      <c r="AO55" s="3" t="s">
        <v>476</v>
      </c>
      <c r="AP55" s="3"/>
      <c r="AQ55" s="3"/>
    </row>
    <row r="56" spans="1:43" x14ac:dyDescent="0.2">
      <c r="A56" s="8" t="s">
        <v>1752</v>
      </c>
      <c r="B56" s="8" t="s">
        <v>1917</v>
      </c>
      <c r="C56" s="3" t="s">
        <v>1263</v>
      </c>
      <c r="D56" s="3" t="s">
        <v>2107</v>
      </c>
      <c r="E56" s="1" t="s">
        <v>1386</v>
      </c>
      <c r="G56" s="1">
        <v>2500</v>
      </c>
      <c r="H56" s="1">
        <v>2500</v>
      </c>
      <c r="I56" s="2">
        <v>42723</v>
      </c>
      <c r="J56" s="1" t="s">
        <v>1266</v>
      </c>
      <c r="K56" s="2">
        <v>42723</v>
      </c>
      <c r="L56" s="2">
        <v>43818</v>
      </c>
      <c r="M56" s="1">
        <f t="shared" si="1"/>
        <v>36</v>
      </c>
      <c r="N56" s="1" t="s">
        <v>1591</v>
      </c>
      <c r="O56" s="3" t="s">
        <v>221</v>
      </c>
      <c r="Q56" s="3" t="s">
        <v>1264</v>
      </c>
      <c r="R56" s="1" t="s">
        <v>1265</v>
      </c>
      <c r="S56" s="1" t="s">
        <v>1223</v>
      </c>
      <c r="T56" s="1" t="s">
        <v>741</v>
      </c>
      <c r="U56" s="1" t="s">
        <v>539</v>
      </c>
      <c r="V56" s="1" t="s">
        <v>1071</v>
      </c>
      <c r="W56" s="1" t="s">
        <v>1420</v>
      </c>
      <c r="X56" s="1" t="s">
        <v>1266</v>
      </c>
      <c r="Z56" s="1" t="s">
        <v>1390</v>
      </c>
      <c r="AA56" s="1">
        <v>52.152073999999999</v>
      </c>
      <c r="AB56" s="1">
        <v>2.8965999999999999E-2</v>
      </c>
      <c r="AE56" s="8" t="s">
        <v>1425</v>
      </c>
      <c r="AF56" s="1" t="s">
        <v>1391</v>
      </c>
      <c r="AG56" s="1" t="s">
        <v>1396</v>
      </c>
      <c r="AI56" s="3" t="s">
        <v>116</v>
      </c>
      <c r="AJ56" s="1" t="s">
        <v>1407</v>
      </c>
      <c r="AK56" s="1" t="s">
        <v>1981</v>
      </c>
      <c r="AO56" s="3" t="s">
        <v>477</v>
      </c>
      <c r="AP56" s="3" t="s">
        <v>477</v>
      </c>
      <c r="AQ56" s="3" t="s">
        <v>477</v>
      </c>
    </row>
    <row r="57" spans="1:43" x14ac:dyDescent="0.2">
      <c r="A57" s="8" t="s">
        <v>1798</v>
      </c>
      <c r="B57" s="8" t="s">
        <v>1963</v>
      </c>
      <c r="C57" s="3" t="s">
        <v>187</v>
      </c>
      <c r="D57" s="9" t="s">
        <v>2108</v>
      </c>
      <c r="E57" s="1" t="s">
        <v>1386</v>
      </c>
      <c r="G57" s="1">
        <v>8250</v>
      </c>
      <c r="H57" s="1">
        <v>8250</v>
      </c>
      <c r="I57" s="2">
        <v>42644</v>
      </c>
      <c r="J57" s="1" t="s">
        <v>1125</v>
      </c>
      <c r="K57" s="2">
        <v>42644</v>
      </c>
      <c r="L57" s="2">
        <v>43739</v>
      </c>
      <c r="M57" s="1">
        <f t="shared" si="1"/>
        <v>36</v>
      </c>
      <c r="N57" s="8" t="s">
        <v>1452</v>
      </c>
      <c r="O57" s="3" t="s">
        <v>187</v>
      </c>
      <c r="Q57" s="3" t="s">
        <v>880</v>
      </c>
      <c r="R57" s="1" t="s">
        <v>1123</v>
      </c>
      <c r="S57" s="1" t="s">
        <v>882</v>
      </c>
      <c r="T57" s="1" t="s">
        <v>883</v>
      </c>
      <c r="U57" s="1" t="s">
        <v>539</v>
      </c>
      <c r="V57" s="1" t="s">
        <v>884</v>
      </c>
      <c r="W57" s="1" t="s">
        <v>1124</v>
      </c>
      <c r="X57" s="1" t="s">
        <v>1125</v>
      </c>
      <c r="Z57" s="1" t="s">
        <v>1390</v>
      </c>
      <c r="AE57" s="8" t="s">
        <v>1425</v>
      </c>
      <c r="AF57" s="1" t="s">
        <v>1391</v>
      </c>
      <c r="AG57" s="1" t="s">
        <v>1398</v>
      </c>
      <c r="AI57" s="3" t="s">
        <v>118</v>
      </c>
      <c r="AJ57" s="1" t="s">
        <v>1405</v>
      </c>
      <c r="AK57" s="1" t="s">
        <v>1981</v>
      </c>
      <c r="AO57" s="3" t="s">
        <v>521</v>
      </c>
      <c r="AP57" s="3" t="s">
        <v>521</v>
      </c>
      <c r="AQ57" s="3" t="s">
        <v>521</v>
      </c>
    </row>
    <row r="58" spans="1:43" x14ac:dyDescent="0.2">
      <c r="A58" s="8" t="s">
        <v>1712</v>
      </c>
      <c r="B58" s="8" t="s">
        <v>1877</v>
      </c>
      <c r="C58" s="3" t="s">
        <v>879</v>
      </c>
      <c r="D58" s="1" t="s">
        <v>2137</v>
      </c>
      <c r="E58" s="1" t="s">
        <v>1386</v>
      </c>
      <c r="F58" s="1">
        <v>50000</v>
      </c>
      <c r="G58" s="1">
        <v>50000</v>
      </c>
      <c r="H58" s="1">
        <v>50000</v>
      </c>
      <c r="I58" s="2">
        <v>42493</v>
      </c>
      <c r="J58" s="1" t="s">
        <v>2008</v>
      </c>
      <c r="K58" s="2">
        <v>42493</v>
      </c>
      <c r="L58" s="2">
        <v>43588</v>
      </c>
      <c r="M58" s="1">
        <f t="shared" si="1"/>
        <v>36</v>
      </c>
      <c r="N58" s="8" t="s">
        <v>1452</v>
      </c>
      <c r="O58" s="3" t="s">
        <v>187</v>
      </c>
      <c r="Q58" s="3" t="s">
        <v>880</v>
      </c>
      <c r="R58" s="1" t="s">
        <v>881</v>
      </c>
      <c r="S58" s="1" t="s">
        <v>882</v>
      </c>
      <c r="T58" s="1" t="s">
        <v>883</v>
      </c>
      <c r="U58" s="1" t="s">
        <v>539</v>
      </c>
      <c r="V58" s="1" t="s">
        <v>884</v>
      </c>
      <c r="W58" s="1" t="s">
        <v>885</v>
      </c>
      <c r="X58" s="1" t="s">
        <v>2008</v>
      </c>
      <c r="Z58" s="1" t="s">
        <v>1390</v>
      </c>
      <c r="AA58" s="1">
        <v>50.858249000000001</v>
      </c>
      <c r="AB58" s="1">
        <v>0.57372000000000001</v>
      </c>
      <c r="AE58" s="8" t="s">
        <v>1425</v>
      </c>
      <c r="AF58" s="1" t="s">
        <v>1391</v>
      </c>
      <c r="AG58" s="1" t="s">
        <v>113</v>
      </c>
      <c r="AI58" s="3" t="s">
        <v>113</v>
      </c>
      <c r="AK58" s="1" t="s">
        <v>1981</v>
      </c>
      <c r="AO58" s="3" t="s">
        <v>445</v>
      </c>
      <c r="AP58" s="3" t="s">
        <v>445</v>
      </c>
      <c r="AQ58" s="3" t="s">
        <v>445</v>
      </c>
    </row>
    <row r="59" spans="1:43" x14ac:dyDescent="0.2">
      <c r="A59" s="8" t="s">
        <v>1702</v>
      </c>
      <c r="B59" s="8" t="s">
        <v>1867</v>
      </c>
      <c r="C59" s="3" t="s">
        <v>178</v>
      </c>
      <c r="D59" s="3" t="s">
        <v>2103</v>
      </c>
      <c r="E59" s="1" t="s">
        <v>1386</v>
      </c>
      <c r="F59" s="1">
        <v>10000</v>
      </c>
      <c r="G59" s="1">
        <v>10000</v>
      </c>
      <c r="H59" s="1">
        <v>10000</v>
      </c>
      <c r="I59" s="2">
        <v>42705</v>
      </c>
      <c r="J59" s="1" t="s">
        <v>2026</v>
      </c>
      <c r="K59" s="2">
        <v>42724</v>
      </c>
      <c r="L59" s="2">
        <v>42739</v>
      </c>
      <c r="M59" s="1">
        <f t="shared" si="1"/>
        <v>0</v>
      </c>
      <c r="N59" s="1" t="s">
        <v>1525</v>
      </c>
      <c r="O59" s="3" t="s">
        <v>178</v>
      </c>
      <c r="P59" s="1">
        <v>1111482</v>
      </c>
      <c r="Q59" s="3" t="s">
        <v>1524</v>
      </c>
      <c r="R59" s="1" t="s">
        <v>829</v>
      </c>
      <c r="S59" s="1" t="s">
        <v>564</v>
      </c>
      <c r="T59" s="1" t="s">
        <v>600</v>
      </c>
      <c r="U59" s="1" t="s">
        <v>539</v>
      </c>
      <c r="V59" s="1" t="s">
        <v>830</v>
      </c>
      <c r="W59" s="1" t="s">
        <v>835</v>
      </c>
      <c r="X59" s="1" t="s">
        <v>2026</v>
      </c>
      <c r="Z59" s="1" t="s">
        <v>1390</v>
      </c>
      <c r="AA59" s="1">
        <v>53.362963999999998</v>
      </c>
      <c r="AB59" s="1">
        <v>-1.468073</v>
      </c>
      <c r="AE59" s="8" t="s">
        <v>1425</v>
      </c>
      <c r="AF59" s="1" t="s">
        <v>1391</v>
      </c>
      <c r="AG59" s="1" t="s">
        <v>1393</v>
      </c>
      <c r="AI59" s="3" t="s">
        <v>112</v>
      </c>
      <c r="AJ59" s="1" t="s">
        <v>1402</v>
      </c>
      <c r="AK59" s="1" t="s">
        <v>1981</v>
      </c>
      <c r="AO59" s="3" t="s">
        <v>428</v>
      </c>
      <c r="AP59" s="3" t="s">
        <v>429</v>
      </c>
      <c r="AQ59" s="3" t="s">
        <v>430</v>
      </c>
    </row>
    <row r="60" spans="1:43" x14ac:dyDescent="0.2">
      <c r="A60" s="8" t="s">
        <v>1681</v>
      </c>
      <c r="B60" s="8" t="s">
        <v>1846</v>
      </c>
      <c r="C60" s="3" t="s">
        <v>585</v>
      </c>
      <c r="D60" s="1" t="s">
        <v>2138</v>
      </c>
      <c r="E60" s="1" t="s">
        <v>1386</v>
      </c>
      <c r="F60" s="1">
        <v>275625</v>
      </c>
      <c r="G60" s="1">
        <v>276000</v>
      </c>
      <c r="H60" s="1">
        <v>276000</v>
      </c>
      <c r="I60" s="2">
        <v>42632</v>
      </c>
      <c r="J60" s="1" t="s">
        <v>562</v>
      </c>
      <c r="K60" s="2">
        <v>42632</v>
      </c>
      <c r="L60" s="2">
        <v>42984</v>
      </c>
      <c r="M60" s="1">
        <f t="shared" si="1"/>
        <v>11</v>
      </c>
      <c r="N60" s="1" t="s">
        <v>1493</v>
      </c>
      <c r="O60" s="3" t="s">
        <v>137</v>
      </c>
      <c r="P60" s="1">
        <v>1067567</v>
      </c>
      <c r="Q60" s="3" t="s">
        <v>1492</v>
      </c>
      <c r="R60" s="1" t="s">
        <v>563</v>
      </c>
      <c r="S60" s="1" t="s">
        <v>564</v>
      </c>
      <c r="T60" s="1" t="s">
        <v>600</v>
      </c>
      <c r="U60" s="1" t="s">
        <v>539</v>
      </c>
      <c r="V60" s="1" t="s">
        <v>565</v>
      </c>
      <c r="W60" s="1" t="s">
        <v>561</v>
      </c>
      <c r="X60" s="1" t="s">
        <v>562</v>
      </c>
      <c r="Z60" s="1" t="s">
        <v>1390</v>
      </c>
      <c r="AA60" s="1">
        <v>53.358794000000003</v>
      </c>
      <c r="AB60" s="1">
        <v>-1.472197</v>
      </c>
      <c r="AE60" s="8" t="s">
        <v>1425</v>
      </c>
      <c r="AF60" s="1" t="s">
        <v>1391</v>
      </c>
      <c r="AG60" s="1" t="s">
        <v>1392</v>
      </c>
      <c r="AI60" s="3" t="s">
        <v>111</v>
      </c>
      <c r="AJ60" s="1" t="s">
        <v>1401</v>
      </c>
      <c r="AK60" s="1" t="s">
        <v>1981</v>
      </c>
      <c r="AO60" s="3" t="s">
        <v>325</v>
      </c>
      <c r="AP60" s="3" t="s">
        <v>326</v>
      </c>
      <c r="AQ60" s="3" t="s">
        <v>327</v>
      </c>
    </row>
    <row r="61" spans="1:43" x14ac:dyDescent="0.2">
      <c r="A61" s="8" t="s">
        <v>1675</v>
      </c>
      <c r="B61" s="8" t="s">
        <v>1840</v>
      </c>
      <c r="C61" s="3" t="s">
        <v>158</v>
      </c>
      <c r="D61" s="3" t="s">
        <v>2139</v>
      </c>
      <c r="E61" s="1" t="s">
        <v>1386</v>
      </c>
      <c r="F61" s="1">
        <v>3000</v>
      </c>
      <c r="G61" s="1">
        <v>3000</v>
      </c>
      <c r="H61" s="1">
        <v>3000</v>
      </c>
      <c r="I61" s="2">
        <v>42675</v>
      </c>
      <c r="J61" s="1" t="s">
        <v>2018</v>
      </c>
      <c r="K61" s="2">
        <v>42675</v>
      </c>
      <c r="L61" s="2">
        <v>43770</v>
      </c>
      <c r="M61" s="1">
        <f t="shared" si="1"/>
        <v>36</v>
      </c>
      <c r="N61" s="1" t="s">
        <v>1478</v>
      </c>
      <c r="O61" s="3" t="s">
        <v>158</v>
      </c>
      <c r="P61" s="1">
        <v>1018758</v>
      </c>
      <c r="R61" s="1" t="s">
        <v>781</v>
      </c>
      <c r="S61" s="1" t="s">
        <v>780</v>
      </c>
      <c r="T61" s="1" t="s">
        <v>779</v>
      </c>
      <c r="U61" s="1" t="s">
        <v>539</v>
      </c>
      <c r="V61" s="1" t="s">
        <v>758</v>
      </c>
      <c r="W61" s="1" t="s">
        <v>778</v>
      </c>
      <c r="X61" s="1" t="s">
        <v>2018</v>
      </c>
      <c r="Z61" s="1" t="s">
        <v>1390</v>
      </c>
      <c r="AA61" s="1">
        <v>51.765380999999998</v>
      </c>
      <c r="AB61" s="1">
        <v>-0.461891</v>
      </c>
      <c r="AE61" s="8" t="s">
        <v>1425</v>
      </c>
      <c r="AF61" s="1" t="s">
        <v>1391</v>
      </c>
      <c r="AG61" s="1" t="s">
        <v>1392</v>
      </c>
      <c r="AI61" s="3" t="s">
        <v>111</v>
      </c>
      <c r="AJ61" s="1" t="s">
        <v>1401</v>
      </c>
      <c r="AK61" s="1" t="s">
        <v>1981</v>
      </c>
      <c r="AO61" s="3" t="s">
        <v>384</v>
      </c>
      <c r="AP61" s="3" t="s">
        <v>384</v>
      </c>
      <c r="AQ61" s="3" t="s">
        <v>384</v>
      </c>
    </row>
    <row r="62" spans="1:43" x14ac:dyDescent="0.2">
      <c r="A62" s="8" t="s">
        <v>1670</v>
      </c>
      <c r="B62" s="8" t="s">
        <v>1835</v>
      </c>
      <c r="C62" s="3" t="s">
        <v>1409</v>
      </c>
      <c r="D62" s="1" t="s">
        <v>2140</v>
      </c>
      <c r="E62" s="1" t="s">
        <v>1386</v>
      </c>
      <c r="F62" s="1">
        <v>268949</v>
      </c>
      <c r="G62" s="1">
        <f>299854+6000</f>
        <v>305854</v>
      </c>
      <c r="H62" s="1">
        <f>299854+6000</f>
        <v>305854</v>
      </c>
      <c r="I62" s="2">
        <v>42675</v>
      </c>
      <c r="J62" s="1" t="s">
        <v>768</v>
      </c>
      <c r="K62" s="2">
        <v>42675</v>
      </c>
      <c r="L62" s="2">
        <v>43131</v>
      </c>
      <c r="M62" s="1">
        <f t="shared" si="1"/>
        <v>14</v>
      </c>
      <c r="N62" s="1" t="s">
        <v>1468</v>
      </c>
      <c r="O62" s="3" t="s">
        <v>151</v>
      </c>
      <c r="P62" s="1">
        <v>1118624</v>
      </c>
      <c r="Q62" s="3" t="s">
        <v>1484</v>
      </c>
      <c r="R62" s="1" t="s">
        <v>765</v>
      </c>
      <c r="S62" s="1" t="s">
        <v>767</v>
      </c>
      <c r="T62" s="1" t="s">
        <v>766</v>
      </c>
      <c r="U62" s="1" t="s">
        <v>539</v>
      </c>
      <c r="V62" s="1" t="s">
        <v>734</v>
      </c>
      <c r="W62" s="1" t="s">
        <v>769</v>
      </c>
      <c r="X62" s="1" t="s">
        <v>768</v>
      </c>
      <c r="Z62" s="1" t="s">
        <v>1390</v>
      </c>
      <c r="AA62" s="1">
        <v>52.632843000000001</v>
      </c>
      <c r="AB62" s="1">
        <v>-1.114195</v>
      </c>
      <c r="AE62" s="8" t="s">
        <v>1425</v>
      </c>
      <c r="AF62" s="1" t="s">
        <v>1391</v>
      </c>
      <c r="AG62" s="1" t="s">
        <v>1392</v>
      </c>
      <c r="AI62" s="3" t="s">
        <v>629</v>
      </c>
      <c r="AJ62" s="1" t="s">
        <v>1401</v>
      </c>
      <c r="AK62" s="1" t="s">
        <v>1981</v>
      </c>
      <c r="AO62" s="3" t="s">
        <v>364</v>
      </c>
      <c r="AP62" s="3" t="s">
        <v>365</v>
      </c>
      <c r="AQ62" s="3" t="s">
        <v>366</v>
      </c>
    </row>
    <row r="63" spans="1:43" x14ac:dyDescent="0.2">
      <c r="A63" s="8" t="s">
        <v>1662</v>
      </c>
      <c r="B63" s="8" t="s">
        <v>1827</v>
      </c>
      <c r="C63" s="3" t="s">
        <v>726</v>
      </c>
      <c r="D63" s="3" t="s">
        <v>2141</v>
      </c>
      <c r="E63" s="1" t="s">
        <v>1386</v>
      </c>
      <c r="F63" s="1">
        <v>15000</v>
      </c>
      <c r="G63" s="1">
        <v>15000</v>
      </c>
      <c r="H63" s="1">
        <v>15000</v>
      </c>
      <c r="I63" s="2">
        <v>42644</v>
      </c>
      <c r="J63" s="1" t="s">
        <v>2035</v>
      </c>
      <c r="K63" s="2">
        <v>42644</v>
      </c>
      <c r="L63" s="2">
        <v>42674</v>
      </c>
      <c r="M63" s="1">
        <f t="shared" si="1"/>
        <v>0</v>
      </c>
      <c r="N63" s="1" t="s">
        <v>1440</v>
      </c>
      <c r="O63" s="3" t="s">
        <v>140</v>
      </c>
      <c r="P63" s="1">
        <v>1102760</v>
      </c>
      <c r="Q63" s="3" t="s">
        <v>725</v>
      </c>
      <c r="R63" s="1" t="s">
        <v>727</v>
      </c>
      <c r="S63" s="1" t="s">
        <v>665</v>
      </c>
      <c r="T63" s="1" t="s">
        <v>706</v>
      </c>
      <c r="U63" s="1" t="s">
        <v>539</v>
      </c>
      <c r="V63" s="1" t="s">
        <v>728</v>
      </c>
      <c r="W63" s="1" t="s">
        <v>729</v>
      </c>
      <c r="X63" s="1" t="s">
        <v>2005</v>
      </c>
      <c r="Z63" s="1" t="s">
        <v>1390</v>
      </c>
      <c r="AA63" s="1">
        <v>52.466121999999999</v>
      </c>
      <c r="AB63" s="1">
        <v>-1.891297</v>
      </c>
      <c r="AE63" s="8" t="s">
        <v>1425</v>
      </c>
      <c r="AF63" s="1" t="s">
        <v>1391</v>
      </c>
      <c r="AG63" s="1" t="s">
        <v>1392</v>
      </c>
      <c r="AI63" s="3" t="s">
        <v>701</v>
      </c>
      <c r="AJ63" s="1" t="s">
        <v>1401</v>
      </c>
      <c r="AK63" s="1" t="s">
        <v>1981</v>
      </c>
      <c r="AO63" s="3" t="s">
        <v>332</v>
      </c>
      <c r="AP63" s="3" t="s">
        <v>333</v>
      </c>
      <c r="AQ63" s="3" t="s">
        <v>334</v>
      </c>
    </row>
    <row r="64" spans="1:43" x14ac:dyDescent="0.2">
      <c r="A64" s="8" t="s">
        <v>1688</v>
      </c>
      <c r="B64" s="8" t="s">
        <v>1853</v>
      </c>
      <c r="C64" s="3" t="s">
        <v>168</v>
      </c>
      <c r="D64" s="1" t="s">
        <v>2142</v>
      </c>
      <c r="E64" s="1" t="s">
        <v>1386</v>
      </c>
      <c r="F64" s="1">
        <v>300000</v>
      </c>
      <c r="G64" s="1">
        <v>300000</v>
      </c>
      <c r="H64" s="1">
        <v>300000</v>
      </c>
      <c r="I64" s="2">
        <v>42619</v>
      </c>
      <c r="J64" s="1" t="s">
        <v>1990</v>
      </c>
      <c r="K64" s="2">
        <v>42767</v>
      </c>
      <c r="L64" s="2">
        <v>43159</v>
      </c>
      <c r="M64" s="1">
        <f t="shared" si="1"/>
        <v>12</v>
      </c>
      <c r="N64" s="1" t="s">
        <v>1500</v>
      </c>
      <c r="O64" s="3" t="s">
        <v>168</v>
      </c>
      <c r="P64" s="1">
        <v>801064</v>
      </c>
      <c r="Q64" s="3" t="s">
        <v>1499</v>
      </c>
      <c r="R64" s="1" t="s">
        <v>608</v>
      </c>
      <c r="S64" s="1" t="s">
        <v>538</v>
      </c>
      <c r="T64" s="1" t="s">
        <v>538</v>
      </c>
      <c r="U64" s="1" t="s">
        <v>539</v>
      </c>
      <c r="V64" s="1" t="s">
        <v>609</v>
      </c>
      <c r="W64" s="1" t="s">
        <v>610</v>
      </c>
      <c r="X64" s="1" t="s">
        <v>1990</v>
      </c>
      <c r="Z64" s="1" t="s">
        <v>1390</v>
      </c>
      <c r="AA64" s="1">
        <v>51.521495999999999</v>
      </c>
      <c r="AB64" s="1">
        <v>-0.11805</v>
      </c>
      <c r="AE64" s="8" t="s">
        <v>1425</v>
      </c>
      <c r="AF64" s="1" t="s">
        <v>1391</v>
      </c>
      <c r="AG64" s="1" t="s">
        <v>1392</v>
      </c>
      <c r="AI64" s="3" t="s">
        <v>111</v>
      </c>
      <c r="AJ64" s="1" t="s">
        <v>1401</v>
      </c>
      <c r="AK64" s="1" t="s">
        <v>1981</v>
      </c>
      <c r="AO64" s="3" t="s">
        <v>409</v>
      </c>
      <c r="AP64" s="3" t="s">
        <v>410</v>
      </c>
      <c r="AQ64" s="3" t="s">
        <v>410</v>
      </c>
    </row>
    <row r="65" spans="1:43" x14ac:dyDescent="0.2">
      <c r="A65" s="8" t="s">
        <v>1739</v>
      </c>
      <c r="B65" s="8" t="s">
        <v>1904</v>
      </c>
      <c r="C65" s="3" t="s">
        <v>209</v>
      </c>
      <c r="D65" s="3" t="s">
        <v>2107</v>
      </c>
      <c r="E65" s="1" t="s">
        <v>1386</v>
      </c>
      <c r="G65" s="1">
        <v>2500</v>
      </c>
      <c r="H65" s="1">
        <v>2500</v>
      </c>
      <c r="I65" s="2">
        <v>42530</v>
      </c>
      <c r="J65" s="1" t="s">
        <v>1202</v>
      </c>
      <c r="K65" s="2">
        <v>42530</v>
      </c>
      <c r="L65" s="2">
        <v>43625</v>
      </c>
      <c r="M65" s="1">
        <f t="shared" si="1"/>
        <v>36</v>
      </c>
      <c r="N65" s="1" t="s">
        <v>1590</v>
      </c>
      <c r="O65" s="3" t="s">
        <v>209</v>
      </c>
      <c r="Q65" s="8" t="s">
        <v>1589</v>
      </c>
      <c r="R65" s="1" t="s">
        <v>1203</v>
      </c>
      <c r="S65" s="1" t="s">
        <v>849</v>
      </c>
      <c r="T65" s="1" t="s">
        <v>601</v>
      </c>
      <c r="U65" s="1" t="s">
        <v>539</v>
      </c>
      <c r="V65" s="1" t="s">
        <v>1061</v>
      </c>
      <c r="W65" s="1" t="s">
        <v>1206</v>
      </c>
      <c r="X65" s="1" t="s">
        <v>1202</v>
      </c>
      <c r="Z65" s="1" t="s">
        <v>1390</v>
      </c>
      <c r="AA65" s="1">
        <v>53.674267999999998</v>
      </c>
      <c r="AB65" s="1">
        <v>-1.870978</v>
      </c>
      <c r="AE65" s="8" t="s">
        <v>1425</v>
      </c>
      <c r="AF65" s="1" t="s">
        <v>1391</v>
      </c>
      <c r="AG65" s="1" t="s">
        <v>1396</v>
      </c>
      <c r="AI65" s="3" t="s">
        <v>116</v>
      </c>
      <c r="AJ65" s="1" t="s">
        <v>1407</v>
      </c>
      <c r="AK65" s="1" t="s">
        <v>1981</v>
      </c>
      <c r="AO65" s="3" t="s">
        <v>464</v>
      </c>
      <c r="AP65" s="3" t="s">
        <v>464</v>
      </c>
      <c r="AQ65" s="3" t="s">
        <v>464</v>
      </c>
    </row>
    <row r="66" spans="1:43" x14ac:dyDescent="0.2">
      <c r="A66" s="8" t="s">
        <v>1664</v>
      </c>
      <c r="B66" s="8" t="s">
        <v>1829</v>
      </c>
      <c r="C66" s="3" t="s">
        <v>2100</v>
      </c>
      <c r="D66" s="1" t="s">
        <v>2143</v>
      </c>
      <c r="E66" s="1" t="s">
        <v>1386</v>
      </c>
      <c r="F66" s="1">
        <v>300000</v>
      </c>
      <c r="G66" s="1">
        <v>300000</v>
      </c>
      <c r="H66" s="1">
        <v>300000</v>
      </c>
      <c r="I66" s="2">
        <v>42724</v>
      </c>
      <c r="J66" s="1" t="s">
        <v>2013</v>
      </c>
      <c r="K66" s="2">
        <v>42766</v>
      </c>
      <c r="L66" s="2">
        <v>43677</v>
      </c>
      <c r="M66" s="1">
        <f t="shared" ref="M66:M97" si="2">DATEDIF(K66,L66, "m")</f>
        <v>30</v>
      </c>
      <c r="N66" s="1" t="s">
        <v>1432</v>
      </c>
      <c r="O66" s="3" t="s">
        <v>143</v>
      </c>
      <c r="Q66" s="3" t="s">
        <v>1412</v>
      </c>
      <c r="R66" s="1" t="s">
        <v>737</v>
      </c>
      <c r="S66" s="1" t="s">
        <v>738</v>
      </c>
      <c r="T66" s="1" t="s">
        <v>741</v>
      </c>
      <c r="U66" s="1" t="s">
        <v>539</v>
      </c>
      <c r="V66" s="1" t="s">
        <v>740</v>
      </c>
      <c r="W66" s="1" t="s">
        <v>742</v>
      </c>
      <c r="X66" s="1" t="s">
        <v>2013</v>
      </c>
      <c r="Z66" s="1" t="s">
        <v>1390</v>
      </c>
      <c r="AA66" s="1">
        <v>52.332639</v>
      </c>
      <c r="AB66" s="1">
        <v>-0.117757</v>
      </c>
      <c r="AE66" s="8" t="s">
        <v>1425</v>
      </c>
      <c r="AF66" s="1" t="s">
        <v>1391</v>
      </c>
      <c r="AG66" s="1" t="s">
        <v>1392</v>
      </c>
      <c r="AI66" s="3" t="s">
        <v>111</v>
      </c>
      <c r="AJ66" s="1" t="s">
        <v>1401</v>
      </c>
      <c r="AK66" s="1" t="s">
        <v>1981</v>
      </c>
      <c r="AO66" s="3" t="s">
        <v>340</v>
      </c>
      <c r="AP66" s="3" t="s">
        <v>341</v>
      </c>
      <c r="AQ66" s="3" t="s">
        <v>342</v>
      </c>
    </row>
    <row r="67" spans="1:43" s="5" customFormat="1" x14ac:dyDescent="0.2">
      <c r="A67" s="8" t="s">
        <v>1676</v>
      </c>
      <c r="B67" s="8" t="s">
        <v>1841</v>
      </c>
      <c r="C67" s="3" t="s">
        <v>160</v>
      </c>
      <c r="D67" s="1" t="s">
        <v>2144</v>
      </c>
      <c r="E67" s="1" t="s">
        <v>1386</v>
      </c>
      <c r="F67" s="1">
        <v>190732</v>
      </c>
      <c r="G67" s="1">
        <v>215732</v>
      </c>
      <c r="H67" s="1">
        <v>215732</v>
      </c>
      <c r="I67" s="2">
        <v>42735</v>
      </c>
      <c r="J67" s="1" t="s">
        <v>1992</v>
      </c>
      <c r="K67" s="2">
        <v>42735</v>
      </c>
      <c r="L67" s="2">
        <v>43100</v>
      </c>
      <c r="M67" s="1">
        <f t="shared" si="2"/>
        <v>12</v>
      </c>
      <c r="N67" s="1" t="s">
        <v>1441</v>
      </c>
      <c r="O67" s="3" t="s">
        <v>160</v>
      </c>
      <c r="P67" s="1">
        <v>1070112</v>
      </c>
      <c r="Q67" s="3" t="s">
        <v>782</v>
      </c>
      <c r="R67" s="1" t="s">
        <v>783</v>
      </c>
      <c r="S67" s="1" t="s">
        <v>784</v>
      </c>
      <c r="T67" s="1" t="s">
        <v>706</v>
      </c>
      <c r="U67" s="1" t="s">
        <v>539</v>
      </c>
      <c r="V67" s="1" t="s">
        <v>774</v>
      </c>
      <c r="W67" s="1" t="s">
        <v>785</v>
      </c>
      <c r="X67" s="1" t="s">
        <v>1992</v>
      </c>
      <c r="Y67" s="1"/>
      <c r="Z67" s="1" t="s">
        <v>1390</v>
      </c>
      <c r="AA67" s="1">
        <v>52.502149000000003</v>
      </c>
      <c r="AB67" s="1">
        <v>-1.9871989999999999</v>
      </c>
      <c r="AC67" s="1"/>
      <c r="AD67" s="1"/>
      <c r="AE67" s="8" t="s">
        <v>1425</v>
      </c>
      <c r="AF67" s="1" t="s">
        <v>1391</v>
      </c>
      <c r="AG67" s="1" t="s">
        <v>1392</v>
      </c>
      <c r="AH67" s="1"/>
      <c r="AI67" s="3" t="s">
        <v>111</v>
      </c>
      <c r="AJ67" s="1" t="s">
        <v>1401</v>
      </c>
      <c r="AK67" s="1" t="s">
        <v>1981</v>
      </c>
      <c r="AL67" s="1"/>
      <c r="AM67" s="1"/>
      <c r="AN67" s="1"/>
      <c r="AO67" s="3" t="s">
        <v>386</v>
      </c>
      <c r="AP67" s="3" t="s">
        <v>387</v>
      </c>
      <c r="AQ67" s="3" t="s">
        <v>388</v>
      </c>
    </row>
    <row r="68" spans="1:43" x14ac:dyDescent="0.2">
      <c r="A68" s="8" t="s">
        <v>1789</v>
      </c>
      <c r="B68" s="8" t="s">
        <v>1954</v>
      </c>
      <c r="C68" s="3" t="s">
        <v>1007</v>
      </c>
      <c r="D68" s="3" t="s">
        <v>2093</v>
      </c>
      <c r="E68" s="1" t="s">
        <v>1386</v>
      </c>
      <c r="F68" s="1">
        <v>57852</v>
      </c>
      <c r="G68" s="1">
        <v>25563</v>
      </c>
      <c r="H68" s="1">
        <v>25563</v>
      </c>
      <c r="I68" s="2">
        <v>42675</v>
      </c>
      <c r="J68" s="1" t="s">
        <v>1011</v>
      </c>
      <c r="K68" s="2">
        <v>42644</v>
      </c>
      <c r="L68" s="2">
        <v>43220</v>
      </c>
      <c r="M68" s="1">
        <f t="shared" si="2"/>
        <v>18</v>
      </c>
      <c r="N68" s="1" t="s">
        <v>1621</v>
      </c>
      <c r="O68" s="3" t="s">
        <v>255</v>
      </c>
      <c r="Q68" s="3" t="s">
        <v>1008</v>
      </c>
      <c r="R68" s="1" t="s">
        <v>1009</v>
      </c>
      <c r="S68" s="1" t="s">
        <v>538</v>
      </c>
      <c r="T68" s="1" t="s">
        <v>538</v>
      </c>
      <c r="U68" s="1" t="s">
        <v>539</v>
      </c>
      <c r="V68" s="1" t="s">
        <v>993</v>
      </c>
      <c r="W68" s="1" t="s">
        <v>1010</v>
      </c>
      <c r="X68" s="1" t="s">
        <v>1011</v>
      </c>
      <c r="Z68" s="1" t="s">
        <v>1390</v>
      </c>
      <c r="AA68" s="1">
        <v>51.463755999999997</v>
      </c>
      <c r="AB68" s="1">
        <v>-0.108593</v>
      </c>
      <c r="AE68" s="8" t="s">
        <v>1425</v>
      </c>
      <c r="AF68" s="1" t="s">
        <v>1391</v>
      </c>
      <c r="AG68" s="1" t="s">
        <v>1397</v>
      </c>
      <c r="AI68" s="3" t="s">
        <v>117</v>
      </c>
      <c r="AJ68" s="1" t="s">
        <v>1406</v>
      </c>
      <c r="AK68" s="1" t="s">
        <v>1981</v>
      </c>
      <c r="AO68" s="3" t="s">
        <v>513</v>
      </c>
      <c r="AP68" s="3" t="s">
        <v>513</v>
      </c>
      <c r="AQ68" s="3" t="s">
        <v>513</v>
      </c>
    </row>
    <row r="69" spans="1:43" x14ac:dyDescent="0.2">
      <c r="A69" s="8" t="s">
        <v>1679</v>
      </c>
      <c r="B69" s="8" t="s">
        <v>1844</v>
      </c>
      <c r="C69" s="3" t="s">
        <v>586</v>
      </c>
      <c r="D69" s="1" t="s">
        <v>2145</v>
      </c>
      <c r="E69" s="1" t="s">
        <v>1386</v>
      </c>
      <c r="F69" s="1">
        <v>300000</v>
      </c>
      <c r="G69" s="1">
        <v>300000</v>
      </c>
      <c r="H69" s="1">
        <v>300000</v>
      </c>
      <c r="I69" s="2">
        <v>42724</v>
      </c>
      <c r="J69" s="1" t="s">
        <v>554</v>
      </c>
      <c r="K69" s="2">
        <v>42735</v>
      </c>
      <c r="L69" s="2">
        <v>43616</v>
      </c>
      <c r="M69" s="1">
        <f t="shared" si="2"/>
        <v>29</v>
      </c>
      <c r="N69" s="1" t="s">
        <v>1443</v>
      </c>
      <c r="O69" s="3" t="s">
        <v>163</v>
      </c>
      <c r="Q69" s="3" t="s">
        <v>549</v>
      </c>
      <c r="R69" s="1" t="s">
        <v>550</v>
      </c>
      <c r="S69" s="1" t="s">
        <v>552</v>
      </c>
      <c r="T69" s="1" t="s">
        <v>601</v>
      </c>
      <c r="U69" s="1" t="s">
        <v>539</v>
      </c>
      <c r="V69" s="3" t="s">
        <v>551</v>
      </c>
      <c r="W69" s="1" t="s">
        <v>553</v>
      </c>
      <c r="X69" s="1" t="s">
        <v>554</v>
      </c>
      <c r="Z69" s="1" t="s">
        <v>1390</v>
      </c>
      <c r="AA69" s="1">
        <v>53.834018</v>
      </c>
      <c r="AB69" s="1">
        <v>-1.7289030000000001</v>
      </c>
      <c r="AE69" s="8" t="s">
        <v>1425</v>
      </c>
      <c r="AF69" s="1" t="s">
        <v>1391</v>
      </c>
      <c r="AG69" s="1" t="s">
        <v>1392</v>
      </c>
      <c r="AI69" s="3" t="s">
        <v>111</v>
      </c>
      <c r="AJ69" s="1" t="s">
        <v>1401</v>
      </c>
      <c r="AK69" s="1" t="s">
        <v>1981</v>
      </c>
      <c r="AO69" s="3" t="s">
        <v>395</v>
      </c>
      <c r="AP69" s="3" t="s">
        <v>396</v>
      </c>
      <c r="AQ69" s="3" t="s">
        <v>397</v>
      </c>
    </row>
    <row r="70" spans="1:43" x14ac:dyDescent="0.2">
      <c r="A70" s="8" t="s">
        <v>1754</v>
      </c>
      <c r="B70" s="8" t="s">
        <v>1919</v>
      </c>
      <c r="C70" s="3" t="s">
        <v>1273</v>
      </c>
      <c r="D70" s="3" t="s">
        <v>2107</v>
      </c>
      <c r="E70" s="1" t="s">
        <v>1386</v>
      </c>
      <c r="G70" s="1">
        <v>2500</v>
      </c>
      <c r="H70" s="1">
        <v>2500</v>
      </c>
      <c r="I70" s="2">
        <v>42649</v>
      </c>
      <c r="J70" s="1" t="s">
        <v>2030</v>
      </c>
      <c r="K70" s="2">
        <v>42775</v>
      </c>
      <c r="L70" s="2">
        <v>43870</v>
      </c>
      <c r="M70" s="1">
        <f t="shared" si="2"/>
        <v>36</v>
      </c>
      <c r="N70" s="1" t="s">
        <v>1593</v>
      </c>
      <c r="O70" s="3" t="s">
        <v>223</v>
      </c>
      <c r="Q70" s="3" t="s">
        <v>2042</v>
      </c>
      <c r="R70" s="1" t="s">
        <v>1274</v>
      </c>
      <c r="S70" s="1" t="s">
        <v>552</v>
      </c>
      <c r="T70" s="1" t="s">
        <v>601</v>
      </c>
      <c r="U70" s="1" t="s">
        <v>539</v>
      </c>
      <c r="V70" s="1" t="s">
        <v>1275</v>
      </c>
      <c r="X70" s="9" t="s">
        <v>2030</v>
      </c>
      <c r="Z70" s="1" t="s">
        <v>1390</v>
      </c>
      <c r="AA70" s="1">
        <v>53.815834000000002</v>
      </c>
      <c r="AB70" s="1">
        <v>-1.7862800000000001</v>
      </c>
      <c r="AE70" s="8" t="s">
        <v>1425</v>
      </c>
      <c r="AF70" s="1" t="s">
        <v>1391</v>
      </c>
      <c r="AG70" s="1" t="s">
        <v>1396</v>
      </c>
      <c r="AI70" s="3" t="s">
        <v>116</v>
      </c>
      <c r="AJ70" s="1" t="s">
        <v>1407</v>
      </c>
      <c r="AK70" s="1" t="s">
        <v>1981</v>
      </c>
      <c r="AO70" s="3" t="s">
        <v>479</v>
      </c>
      <c r="AP70" s="3" t="s">
        <v>479</v>
      </c>
      <c r="AQ70" s="3" t="s">
        <v>479</v>
      </c>
    </row>
    <row r="71" spans="1:43" x14ac:dyDescent="0.2">
      <c r="A71" s="8" t="s">
        <v>1722</v>
      </c>
      <c r="B71" s="8" t="s">
        <v>1887</v>
      </c>
      <c r="C71" s="3" t="s">
        <v>950</v>
      </c>
      <c r="D71" s="3" t="s">
        <v>2147</v>
      </c>
      <c r="E71" s="1" t="s">
        <v>1386</v>
      </c>
      <c r="F71" s="1">
        <v>59740</v>
      </c>
      <c r="G71" s="1">
        <v>59740</v>
      </c>
      <c r="H71" s="1">
        <v>59740</v>
      </c>
      <c r="I71" s="2">
        <v>42185</v>
      </c>
      <c r="J71" s="1" t="s">
        <v>936</v>
      </c>
      <c r="K71" s="2">
        <v>42443</v>
      </c>
      <c r="L71" s="2">
        <v>43538</v>
      </c>
      <c r="M71" s="1">
        <f t="shared" si="2"/>
        <v>36</v>
      </c>
      <c r="N71" s="1" t="s">
        <v>1562</v>
      </c>
      <c r="O71" s="3" t="s">
        <v>194</v>
      </c>
      <c r="P71" s="1">
        <v>1126602</v>
      </c>
      <c r="Q71" s="6" t="s">
        <v>1561</v>
      </c>
      <c r="R71" s="1" t="s">
        <v>933</v>
      </c>
      <c r="S71" s="1" t="s">
        <v>934</v>
      </c>
      <c r="T71" s="1" t="s">
        <v>901</v>
      </c>
      <c r="U71" s="1" t="s">
        <v>539</v>
      </c>
      <c r="V71" s="1" t="s">
        <v>893</v>
      </c>
      <c r="W71" s="1" t="s">
        <v>935</v>
      </c>
      <c r="X71" s="1" t="s">
        <v>936</v>
      </c>
      <c r="Z71" s="1" t="s">
        <v>1390</v>
      </c>
      <c r="AA71" s="1">
        <v>54.663122999999999</v>
      </c>
      <c r="AB71" s="1">
        <v>-3.3593250000000001</v>
      </c>
      <c r="AE71" s="8" t="s">
        <v>1425</v>
      </c>
      <c r="AF71" s="1" t="s">
        <v>1391</v>
      </c>
      <c r="AG71" s="1" t="s">
        <v>1394</v>
      </c>
      <c r="AI71" s="3" t="s">
        <v>114</v>
      </c>
      <c r="AK71" s="1" t="s">
        <v>1981</v>
      </c>
      <c r="AO71" s="3" t="s">
        <v>453</v>
      </c>
      <c r="AP71" s="3" t="s">
        <v>453</v>
      </c>
      <c r="AQ71" s="3" t="s">
        <v>453</v>
      </c>
    </row>
    <row r="72" spans="1:43" x14ac:dyDescent="0.2">
      <c r="A72" s="8" t="s">
        <v>1716</v>
      </c>
      <c r="B72" s="8" t="s">
        <v>1881</v>
      </c>
      <c r="C72" s="3" t="s">
        <v>2105</v>
      </c>
      <c r="D72" s="3" t="s">
        <v>2146</v>
      </c>
      <c r="E72" s="1" t="s">
        <v>1386</v>
      </c>
      <c r="F72" s="1">
        <v>278454</v>
      </c>
      <c r="G72" s="1">
        <v>367842</v>
      </c>
      <c r="H72" s="1">
        <v>367842</v>
      </c>
      <c r="I72" s="2">
        <v>42270</v>
      </c>
      <c r="J72" s="1" t="s">
        <v>911</v>
      </c>
      <c r="K72" s="2">
        <v>42270</v>
      </c>
      <c r="L72" s="2">
        <v>43366</v>
      </c>
      <c r="M72" s="1">
        <f t="shared" si="2"/>
        <v>36</v>
      </c>
      <c r="N72" s="1" t="s">
        <v>1553</v>
      </c>
      <c r="O72" s="3" t="s">
        <v>121</v>
      </c>
      <c r="P72" s="1">
        <v>1075184</v>
      </c>
      <c r="Q72" s="3" t="s">
        <v>907</v>
      </c>
      <c r="R72" s="1" t="s">
        <v>908</v>
      </c>
      <c r="S72" s="1" t="s">
        <v>909</v>
      </c>
      <c r="T72" s="1" t="s">
        <v>600</v>
      </c>
      <c r="U72" s="1" t="s">
        <v>539</v>
      </c>
      <c r="V72" s="1" t="s">
        <v>834</v>
      </c>
      <c r="W72" s="1" t="s">
        <v>910</v>
      </c>
      <c r="X72" s="1" t="s">
        <v>911</v>
      </c>
      <c r="Z72" s="1" t="s">
        <v>1390</v>
      </c>
      <c r="AA72" s="1">
        <v>53.340524000000002</v>
      </c>
      <c r="AB72" s="1">
        <v>-1.2670969999999999</v>
      </c>
      <c r="AE72" s="8" t="s">
        <v>1425</v>
      </c>
      <c r="AF72" s="1" t="s">
        <v>1391</v>
      </c>
      <c r="AG72" s="1" t="s">
        <v>1394</v>
      </c>
      <c r="AI72" s="3" t="s">
        <v>114</v>
      </c>
      <c r="AK72" s="1" t="s">
        <v>1981</v>
      </c>
      <c r="AO72" s="3" t="s">
        <v>284</v>
      </c>
      <c r="AP72" s="3" t="s">
        <v>284</v>
      </c>
      <c r="AQ72" s="3" t="s">
        <v>284</v>
      </c>
    </row>
    <row r="73" spans="1:43" x14ac:dyDescent="0.2">
      <c r="A73" s="8" t="s">
        <v>1726</v>
      </c>
      <c r="B73" s="8" t="s">
        <v>1891</v>
      </c>
      <c r="C73" s="3" t="s">
        <v>959</v>
      </c>
      <c r="D73" s="3" t="s">
        <v>2148</v>
      </c>
      <c r="E73" s="1" t="s">
        <v>1386</v>
      </c>
      <c r="F73" s="1">
        <v>148647</v>
      </c>
      <c r="G73" s="1">
        <v>148647</v>
      </c>
      <c r="H73" s="1">
        <v>148647</v>
      </c>
      <c r="I73" s="2">
        <v>42404</v>
      </c>
      <c r="J73" s="1" t="s">
        <v>957</v>
      </c>
      <c r="K73" s="2">
        <v>42404</v>
      </c>
      <c r="L73" s="2">
        <v>43500</v>
      </c>
      <c r="M73" s="1">
        <f t="shared" si="2"/>
        <v>36</v>
      </c>
      <c r="N73" s="1" t="s">
        <v>1479</v>
      </c>
      <c r="O73" s="3" t="s">
        <v>954</v>
      </c>
      <c r="P73" s="1">
        <v>1163092</v>
      </c>
      <c r="R73" s="1" t="s">
        <v>955</v>
      </c>
      <c r="S73" s="1" t="s">
        <v>956</v>
      </c>
      <c r="T73" s="1" t="s">
        <v>716</v>
      </c>
      <c r="U73" s="1" t="s">
        <v>539</v>
      </c>
      <c r="V73" s="1" t="s">
        <v>866</v>
      </c>
      <c r="W73" s="1" t="s">
        <v>958</v>
      </c>
      <c r="X73" s="1" t="s">
        <v>957</v>
      </c>
      <c r="Z73" s="1" t="s">
        <v>1390</v>
      </c>
      <c r="AA73" s="1">
        <v>50.987698999999999</v>
      </c>
      <c r="AB73" s="1">
        <v>-3.4807739999999998</v>
      </c>
      <c r="AE73" s="8" t="s">
        <v>1425</v>
      </c>
      <c r="AF73" s="1" t="s">
        <v>1391</v>
      </c>
      <c r="AG73" s="1" t="s">
        <v>1394</v>
      </c>
      <c r="AI73" s="3" t="s">
        <v>114</v>
      </c>
      <c r="AK73" s="1" t="s">
        <v>1981</v>
      </c>
      <c r="AO73" s="3"/>
      <c r="AP73" s="3"/>
      <c r="AQ73" s="3"/>
    </row>
    <row r="74" spans="1:43" x14ac:dyDescent="0.2">
      <c r="A74" s="8" t="s">
        <v>1800</v>
      </c>
      <c r="B74" s="8" t="s">
        <v>1965</v>
      </c>
      <c r="C74" s="3" t="s">
        <v>264</v>
      </c>
      <c r="D74" s="1" t="s">
        <v>2149</v>
      </c>
      <c r="E74" s="1" t="s">
        <v>1386</v>
      </c>
      <c r="G74" s="1">
        <v>9307</v>
      </c>
      <c r="H74" s="1">
        <v>9307</v>
      </c>
      <c r="I74" s="2">
        <v>42555</v>
      </c>
      <c r="J74" s="1" t="s">
        <v>1134</v>
      </c>
      <c r="K74" s="2">
        <v>42570</v>
      </c>
      <c r="L74" s="2">
        <v>44031</v>
      </c>
      <c r="M74" s="1">
        <f t="shared" si="2"/>
        <v>48</v>
      </c>
      <c r="N74" s="8" t="s">
        <v>1424</v>
      </c>
      <c r="O74" s="3" t="s">
        <v>264</v>
      </c>
      <c r="Q74" s="3" t="s">
        <v>1132</v>
      </c>
      <c r="R74" s="1" t="s">
        <v>1133</v>
      </c>
      <c r="S74" s="1" t="s">
        <v>1095</v>
      </c>
      <c r="T74" s="1" t="s">
        <v>601</v>
      </c>
      <c r="U74" s="1" t="s">
        <v>539</v>
      </c>
      <c r="V74" s="1" t="s">
        <v>1098</v>
      </c>
      <c r="W74" s="1" t="s">
        <v>1135</v>
      </c>
      <c r="X74" s="1" t="s">
        <v>1134</v>
      </c>
      <c r="Z74" s="1" t="s">
        <v>1390</v>
      </c>
      <c r="AE74" s="8" t="s">
        <v>1425</v>
      </c>
      <c r="AF74" s="1" t="s">
        <v>1391</v>
      </c>
      <c r="AG74" s="1" t="s">
        <v>1398</v>
      </c>
      <c r="AI74" s="3" t="s">
        <v>118</v>
      </c>
      <c r="AJ74" s="1" t="s">
        <v>1405</v>
      </c>
      <c r="AK74" s="1" t="s">
        <v>1981</v>
      </c>
      <c r="AO74" s="3" t="s">
        <v>523</v>
      </c>
      <c r="AP74" s="3" t="s">
        <v>523</v>
      </c>
      <c r="AQ74" s="3" t="s">
        <v>523</v>
      </c>
    </row>
    <row r="75" spans="1:43" x14ac:dyDescent="0.2">
      <c r="A75" s="8" t="s">
        <v>1807</v>
      </c>
      <c r="B75" s="8" t="s">
        <v>1972</v>
      </c>
      <c r="C75" s="3" t="s">
        <v>269</v>
      </c>
      <c r="D75" s="1" t="s">
        <v>2150</v>
      </c>
      <c r="E75" s="1" t="s">
        <v>1386</v>
      </c>
      <c r="F75" s="1">
        <v>7500</v>
      </c>
      <c r="G75" s="1">
        <v>7500</v>
      </c>
      <c r="H75" s="1">
        <v>7500</v>
      </c>
      <c r="I75" s="2">
        <v>42559</v>
      </c>
      <c r="J75" s="1" t="s">
        <v>1165</v>
      </c>
      <c r="K75" s="2">
        <v>42559</v>
      </c>
      <c r="L75" s="2">
        <v>43654</v>
      </c>
      <c r="M75" s="1">
        <f t="shared" si="2"/>
        <v>36</v>
      </c>
      <c r="N75" s="1" t="s">
        <v>1547</v>
      </c>
      <c r="O75" s="3" t="s">
        <v>269</v>
      </c>
      <c r="Q75" s="3" t="s">
        <v>1163</v>
      </c>
      <c r="R75" s="1" t="s">
        <v>1166</v>
      </c>
      <c r="S75" s="1" t="s">
        <v>1167</v>
      </c>
      <c r="T75" s="1" t="s">
        <v>594</v>
      </c>
      <c r="U75" s="1" t="s">
        <v>539</v>
      </c>
      <c r="V75" s="1" t="s">
        <v>1104</v>
      </c>
      <c r="W75" s="1" t="s">
        <v>1164</v>
      </c>
      <c r="X75" s="1" t="s">
        <v>1165</v>
      </c>
      <c r="Z75" s="1" t="s">
        <v>1390</v>
      </c>
      <c r="AE75" s="8" t="s">
        <v>1425</v>
      </c>
      <c r="AF75" s="1" t="s">
        <v>1391</v>
      </c>
      <c r="AG75" s="1" t="s">
        <v>1399</v>
      </c>
      <c r="AI75" s="3" t="s">
        <v>119</v>
      </c>
      <c r="AJ75" s="1" t="s">
        <v>1404</v>
      </c>
      <c r="AK75" s="1" t="s">
        <v>1981</v>
      </c>
      <c r="AO75" s="3" t="s">
        <v>528</v>
      </c>
      <c r="AP75" s="3" t="s">
        <v>528</v>
      </c>
      <c r="AQ75" s="3" t="s">
        <v>528</v>
      </c>
    </row>
    <row r="76" spans="1:43" x14ac:dyDescent="0.2">
      <c r="A76" s="8" t="s">
        <v>1689</v>
      </c>
      <c r="B76" s="8" t="s">
        <v>1854</v>
      </c>
      <c r="C76" s="3" t="s">
        <v>169</v>
      </c>
      <c r="D76" s="1" t="s">
        <v>2151</v>
      </c>
      <c r="E76" s="1" t="s">
        <v>1386</v>
      </c>
      <c r="F76" s="1">
        <v>103878</v>
      </c>
      <c r="G76" s="1">
        <f>103878+1500</f>
        <v>105378</v>
      </c>
      <c r="H76" s="1">
        <f>103878+1500</f>
        <v>105378</v>
      </c>
      <c r="I76" s="2">
        <v>42720</v>
      </c>
      <c r="J76" s="1" t="s">
        <v>1987</v>
      </c>
      <c r="K76" s="2">
        <v>42916</v>
      </c>
      <c r="L76" s="2">
        <v>43100</v>
      </c>
      <c r="M76" s="1">
        <f t="shared" si="2"/>
        <v>6</v>
      </c>
      <c r="N76" s="1" t="s">
        <v>1447</v>
      </c>
      <c r="O76" s="3" t="s">
        <v>169</v>
      </c>
      <c r="P76" s="1">
        <v>295857</v>
      </c>
      <c r="Q76" s="3" t="s">
        <v>611</v>
      </c>
      <c r="R76" s="1" t="s">
        <v>612</v>
      </c>
      <c r="S76" s="1" t="s">
        <v>538</v>
      </c>
      <c r="T76" s="1" t="s">
        <v>538</v>
      </c>
      <c r="U76" s="1" t="s">
        <v>539</v>
      </c>
      <c r="V76" s="1" t="s">
        <v>613</v>
      </c>
      <c r="W76" s="1" t="s">
        <v>614</v>
      </c>
      <c r="X76" s="1" t="s">
        <v>1987</v>
      </c>
      <c r="Z76" s="1" t="s">
        <v>1390</v>
      </c>
      <c r="AA76" s="1">
        <v>51.512327999999997</v>
      </c>
      <c r="AB76" s="1">
        <v>-2.9059999999999999E-2</v>
      </c>
      <c r="AE76" s="8" t="s">
        <v>1425</v>
      </c>
      <c r="AF76" s="1" t="s">
        <v>1391</v>
      </c>
      <c r="AG76" s="1" t="s">
        <v>1392</v>
      </c>
      <c r="AI76" s="3" t="s">
        <v>629</v>
      </c>
      <c r="AJ76" s="1" t="s">
        <v>1401</v>
      </c>
      <c r="AK76" s="1" t="s">
        <v>1981</v>
      </c>
      <c r="AO76" s="3" t="s">
        <v>411</v>
      </c>
      <c r="AP76" s="3" t="s">
        <v>412</v>
      </c>
      <c r="AQ76" s="3" t="s">
        <v>413</v>
      </c>
    </row>
    <row r="77" spans="1:43" x14ac:dyDescent="0.2">
      <c r="A77" s="8" t="s">
        <v>1728</v>
      </c>
      <c r="B77" s="8" t="s">
        <v>1893</v>
      </c>
      <c r="C77" s="3" t="s">
        <v>278</v>
      </c>
      <c r="D77" s="1" t="s">
        <v>2152</v>
      </c>
      <c r="E77" s="1" t="s">
        <v>1386</v>
      </c>
      <c r="F77" s="1">
        <v>60000</v>
      </c>
      <c r="G77" s="1">
        <v>60000</v>
      </c>
      <c r="H77" s="1">
        <v>60000</v>
      </c>
      <c r="I77" s="2">
        <v>42500</v>
      </c>
      <c r="J77" s="1" t="s">
        <v>1046</v>
      </c>
      <c r="K77" s="2">
        <v>42500</v>
      </c>
      <c r="L77" s="2">
        <v>43594</v>
      </c>
      <c r="M77" s="1">
        <f t="shared" si="2"/>
        <v>35</v>
      </c>
      <c r="N77" s="1" t="s">
        <v>1564</v>
      </c>
      <c r="O77" s="3" t="s">
        <v>199</v>
      </c>
      <c r="Q77" s="3" t="s">
        <v>1042</v>
      </c>
      <c r="R77" s="1" t="s">
        <v>1047</v>
      </c>
      <c r="S77" s="1" t="s">
        <v>1043</v>
      </c>
      <c r="T77" s="1" t="s">
        <v>581</v>
      </c>
      <c r="U77" s="1" t="s">
        <v>539</v>
      </c>
      <c r="V77" s="1" t="s">
        <v>1044</v>
      </c>
      <c r="W77" s="1" t="s">
        <v>1045</v>
      </c>
      <c r="X77" s="1" t="s">
        <v>1046</v>
      </c>
      <c r="Z77" s="1" t="s">
        <v>1390</v>
      </c>
      <c r="AA77" s="1">
        <v>51.181927000000002</v>
      </c>
      <c r="AB77" s="1">
        <v>-3.3301919999999998</v>
      </c>
      <c r="AE77" s="8" t="s">
        <v>1425</v>
      </c>
      <c r="AF77" s="1" t="s">
        <v>1391</v>
      </c>
      <c r="AG77" s="1" t="s">
        <v>1395</v>
      </c>
      <c r="AI77" s="3" t="s">
        <v>115</v>
      </c>
      <c r="AJ77" s="1" t="s">
        <v>1403</v>
      </c>
      <c r="AK77" s="1" t="s">
        <v>1982</v>
      </c>
      <c r="AO77" s="3"/>
      <c r="AP77" s="3"/>
      <c r="AQ77" s="3"/>
    </row>
    <row r="78" spans="1:43" x14ac:dyDescent="0.2">
      <c r="A78" s="8" t="s">
        <v>1793</v>
      </c>
      <c r="B78" s="8" t="s">
        <v>1958</v>
      </c>
      <c r="C78" s="3" t="s">
        <v>259</v>
      </c>
      <c r="D78" s="3" t="s">
        <v>2153</v>
      </c>
      <c r="E78" s="1" t="s">
        <v>1386</v>
      </c>
      <c r="F78" s="1">
        <v>61690</v>
      </c>
      <c r="G78" s="1">
        <v>17380</v>
      </c>
      <c r="H78" s="1">
        <v>17380</v>
      </c>
      <c r="I78" s="2">
        <v>42644</v>
      </c>
      <c r="J78" s="1" t="s">
        <v>1030</v>
      </c>
      <c r="K78" s="2">
        <v>42675</v>
      </c>
      <c r="L78" s="2">
        <v>43220</v>
      </c>
      <c r="M78" s="1">
        <f t="shared" si="2"/>
        <v>17</v>
      </c>
      <c r="N78" s="1" t="s">
        <v>1627</v>
      </c>
      <c r="O78" s="3" t="s">
        <v>259</v>
      </c>
      <c r="P78" s="1">
        <v>1036460</v>
      </c>
      <c r="Q78" s="3" t="s">
        <v>1028</v>
      </c>
      <c r="R78" s="1" t="s">
        <v>1029</v>
      </c>
      <c r="S78" s="1" t="s">
        <v>538</v>
      </c>
      <c r="T78" s="1" t="s">
        <v>538</v>
      </c>
      <c r="U78" s="1" t="s">
        <v>539</v>
      </c>
      <c r="V78" s="1" t="s">
        <v>996</v>
      </c>
      <c r="W78" s="1" t="s">
        <v>1031</v>
      </c>
      <c r="X78" s="1" t="s">
        <v>1030</v>
      </c>
      <c r="Z78" s="1" t="s">
        <v>1390</v>
      </c>
      <c r="AE78" s="8" t="s">
        <v>1425</v>
      </c>
      <c r="AF78" s="1" t="s">
        <v>1391</v>
      </c>
      <c r="AG78" s="1" t="s">
        <v>1397</v>
      </c>
      <c r="AI78" s="3" t="s">
        <v>117</v>
      </c>
      <c r="AJ78" s="1" t="s">
        <v>1406</v>
      </c>
      <c r="AK78" s="1" t="s">
        <v>1981</v>
      </c>
      <c r="AO78" s="3" t="s">
        <v>517</v>
      </c>
      <c r="AP78" s="3" t="s">
        <v>517</v>
      </c>
      <c r="AQ78" s="3" t="s">
        <v>517</v>
      </c>
    </row>
    <row r="79" spans="1:43" x14ac:dyDescent="0.2">
      <c r="A79" s="8" t="s">
        <v>1653</v>
      </c>
      <c r="B79" s="8" t="s">
        <v>1818</v>
      </c>
      <c r="C79" s="3" t="s">
        <v>678</v>
      </c>
      <c r="D79" s="1" t="s">
        <v>2154</v>
      </c>
      <c r="E79" s="1" t="s">
        <v>1386</v>
      </c>
      <c r="F79" s="1">
        <v>74981</v>
      </c>
      <c r="G79" s="1">
        <f>74981+4000</f>
        <v>78981</v>
      </c>
      <c r="H79" s="1">
        <f>74981+4000</f>
        <v>78981</v>
      </c>
      <c r="I79" s="2">
        <v>42619</v>
      </c>
      <c r="J79" s="1" t="s">
        <v>1998</v>
      </c>
      <c r="K79" s="2">
        <v>42674</v>
      </c>
      <c r="L79" s="2">
        <v>42825</v>
      </c>
      <c r="M79" s="1">
        <f t="shared" si="2"/>
        <v>5</v>
      </c>
      <c r="N79" s="1" t="s">
        <v>1474</v>
      </c>
      <c r="O79" s="3" t="s">
        <v>129</v>
      </c>
      <c r="P79" s="1">
        <v>1075743</v>
      </c>
      <c r="Q79" s="3" t="s">
        <v>1459</v>
      </c>
      <c r="R79" s="1" t="s">
        <v>675</v>
      </c>
      <c r="S79" s="1" t="s">
        <v>664</v>
      </c>
      <c r="T79" s="1" t="s">
        <v>622</v>
      </c>
      <c r="U79" s="1" t="s">
        <v>539</v>
      </c>
      <c r="V79" s="1" t="s">
        <v>303</v>
      </c>
      <c r="W79" s="1" t="s">
        <v>676</v>
      </c>
      <c r="X79" s="1" t="s">
        <v>1998</v>
      </c>
      <c r="Z79" s="1" t="s">
        <v>1390</v>
      </c>
      <c r="AA79" s="1">
        <v>50.726084999999998</v>
      </c>
      <c r="AB79" s="1">
        <v>-2.9323199999999998</v>
      </c>
      <c r="AE79" s="8" t="s">
        <v>1425</v>
      </c>
      <c r="AF79" s="1" t="s">
        <v>1391</v>
      </c>
      <c r="AG79" s="1" t="s">
        <v>1392</v>
      </c>
      <c r="AI79" s="3" t="s">
        <v>629</v>
      </c>
      <c r="AJ79" s="1" t="s">
        <v>1401</v>
      </c>
      <c r="AK79" s="1" t="s">
        <v>1981</v>
      </c>
      <c r="AO79" s="3" t="s">
        <v>303</v>
      </c>
      <c r="AP79" s="3" t="s">
        <v>303</v>
      </c>
      <c r="AQ79" s="3" t="s">
        <v>303</v>
      </c>
    </row>
    <row r="80" spans="1:43" x14ac:dyDescent="0.2">
      <c r="A80" s="8" t="s">
        <v>1707</v>
      </c>
      <c r="B80" s="8" t="s">
        <v>1872</v>
      </c>
      <c r="C80" s="3" t="s">
        <v>859</v>
      </c>
      <c r="D80" s="3" t="s">
        <v>2103</v>
      </c>
      <c r="E80" s="1" t="s">
        <v>1386</v>
      </c>
      <c r="F80" s="1">
        <v>10000</v>
      </c>
      <c r="G80" s="1">
        <v>10000</v>
      </c>
      <c r="H80" s="1">
        <v>10000</v>
      </c>
      <c r="I80" s="2">
        <v>42385</v>
      </c>
      <c r="J80" s="1" t="s">
        <v>863</v>
      </c>
      <c r="K80" s="2">
        <v>42385</v>
      </c>
      <c r="L80" s="2">
        <v>42826</v>
      </c>
      <c r="M80" s="1">
        <f t="shared" si="2"/>
        <v>14</v>
      </c>
      <c r="N80" s="1" t="s">
        <v>1533</v>
      </c>
      <c r="O80" s="3" t="s">
        <v>183</v>
      </c>
      <c r="P80" s="1">
        <v>1123187</v>
      </c>
      <c r="Q80" s="3" t="s">
        <v>1534</v>
      </c>
      <c r="R80" s="1" t="s">
        <v>860</v>
      </c>
      <c r="S80" s="1" t="s">
        <v>744</v>
      </c>
      <c r="T80" s="1" t="s">
        <v>861</v>
      </c>
      <c r="U80" s="1" t="s">
        <v>539</v>
      </c>
      <c r="V80" s="1" t="s">
        <v>792</v>
      </c>
      <c r="W80" s="1" t="s">
        <v>862</v>
      </c>
      <c r="X80" s="1" t="s">
        <v>863</v>
      </c>
      <c r="Z80" s="1" t="s">
        <v>1390</v>
      </c>
      <c r="AA80" s="1">
        <v>53.375813999999998</v>
      </c>
      <c r="AB80" s="1">
        <v>-1.4512879999999999</v>
      </c>
      <c r="AE80" s="8" t="s">
        <v>1425</v>
      </c>
      <c r="AF80" s="1" t="s">
        <v>1391</v>
      </c>
      <c r="AG80" s="1" t="s">
        <v>1393</v>
      </c>
      <c r="AI80" s="3" t="s">
        <v>112</v>
      </c>
      <c r="AJ80" s="1" t="s">
        <v>1402</v>
      </c>
      <c r="AK80" s="1" t="s">
        <v>1981</v>
      </c>
      <c r="AO80" s="3" t="s">
        <v>436</v>
      </c>
      <c r="AP80" s="3" t="s">
        <v>437</v>
      </c>
      <c r="AQ80" s="3" t="s">
        <v>438</v>
      </c>
    </row>
    <row r="81" spans="1:43" x14ac:dyDescent="0.2">
      <c r="A81" s="8" t="s">
        <v>1699</v>
      </c>
      <c r="B81" s="8" t="s">
        <v>1864</v>
      </c>
      <c r="C81" s="3" t="s">
        <v>815</v>
      </c>
      <c r="D81" s="3" t="s">
        <v>2103</v>
      </c>
      <c r="E81" s="1" t="s">
        <v>1386</v>
      </c>
      <c r="F81" s="1">
        <v>9975</v>
      </c>
      <c r="G81" s="1">
        <v>9975</v>
      </c>
      <c r="H81" s="1">
        <v>9975</v>
      </c>
      <c r="I81" s="2">
        <v>42705</v>
      </c>
      <c r="J81" s="1" t="s">
        <v>2024</v>
      </c>
      <c r="K81" s="2">
        <v>42751</v>
      </c>
      <c r="L81" s="2">
        <v>42826</v>
      </c>
      <c r="M81" s="1">
        <f t="shared" si="2"/>
        <v>2</v>
      </c>
      <c r="N81" s="1" t="s">
        <v>1520</v>
      </c>
      <c r="O81" s="3" t="s">
        <v>176</v>
      </c>
      <c r="P81" s="1">
        <v>1138854</v>
      </c>
      <c r="Q81" s="3" t="s">
        <v>1519</v>
      </c>
      <c r="R81" s="1" t="s">
        <v>816</v>
      </c>
      <c r="S81" s="1" t="s">
        <v>817</v>
      </c>
      <c r="T81" s="1" t="s">
        <v>818</v>
      </c>
      <c r="U81" s="1" t="s">
        <v>539</v>
      </c>
      <c r="V81" s="1" t="s">
        <v>790</v>
      </c>
      <c r="W81" s="1" t="s">
        <v>819</v>
      </c>
      <c r="X81" s="1" t="s">
        <v>2024</v>
      </c>
      <c r="Z81" s="1" t="s">
        <v>1390</v>
      </c>
      <c r="AA81" s="1">
        <v>51.918593999999999</v>
      </c>
      <c r="AB81" s="1">
        <v>-0.45466899999999999</v>
      </c>
      <c r="AE81" s="8" t="s">
        <v>1425</v>
      </c>
      <c r="AF81" s="1" t="s">
        <v>1391</v>
      </c>
      <c r="AG81" s="1" t="s">
        <v>1393</v>
      </c>
      <c r="AI81" s="3" t="s">
        <v>112</v>
      </c>
      <c r="AJ81" s="1" t="s">
        <v>1402</v>
      </c>
      <c r="AK81" s="1" t="s">
        <v>1981</v>
      </c>
      <c r="AO81" s="3" t="s">
        <v>424</v>
      </c>
      <c r="AP81" s="3" t="s">
        <v>424</v>
      </c>
      <c r="AQ81" s="3" t="s">
        <v>424</v>
      </c>
    </row>
    <row r="82" spans="1:43" x14ac:dyDescent="0.2">
      <c r="A82" s="8" t="s">
        <v>1724</v>
      </c>
      <c r="B82" s="8" t="s">
        <v>1889</v>
      </c>
      <c r="C82" s="3" t="s">
        <v>949</v>
      </c>
      <c r="D82" s="3" t="s">
        <v>2155</v>
      </c>
      <c r="E82" s="1" t="s">
        <v>1386</v>
      </c>
      <c r="F82" s="1">
        <v>238001</v>
      </c>
      <c r="G82" s="1">
        <v>273002</v>
      </c>
      <c r="H82" s="1">
        <v>273002</v>
      </c>
      <c r="I82" s="2">
        <v>42353</v>
      </c>
      <c r="J82" s="1" t="s">
        <v>947</v>
      </c>
      <c r="K82" s="2">
        <v>42353</v>
      </c>
      <c r="L82" s="2">
        <v>43449</v>
      </c>
      <c r="M82" s="1">
        <f t="shared" si="2"/>
        <v>36</v>
      </c>
      <c r="N82" s="1" t="s">
        <v>1558</v>
      </c>
      <c r="O82" s="3" t="s">
        <v>196</v>
      </c>
      <c r="Q82" s="3" t="s">
        <v>943</v>
      </c>
      <c r="R82" s="1" t="s">
        <v>944</v>
      </c>
      <c r="S82" s="1" t="s">
        <v>945</v>
      </c>
      <c r="T82" s="1" t="s">
        <v>601</v>
      </c>
      <c r="U82" s="1" t="s">
        <v>539</v>
      </c>
      <c r="V82" s="1" t="s">
        <v>895</v>
      </c>
      <c r="W82" s="1" t="s">
        <v>946</v>
      </c>
      <c r="X82" s="1" t="s">
        <v>947</v>
      </c>
      <c r="Z82" s="1" t="s">
        <v>1390</v>
      </c>
      <c r="AA82" s="1">
        <v>53.592019000000001</v>
      </c>
      <c r="AB82" s="1">
        <v>-1.8497600000000001</v>
      </c>
      <c r="AE82" s="8" t="s">
        <v>1425</v>
      </c>
      <c r="AF82" s="1" t="s">
        <v>1391</v>
      </c>
      <c r="AG82" s="1" t="s">
        <v>1394</v>
      </c>
      <c r="AI82" s="3" t="s">
        <v>114</v>
      </c>
      <c r="AK82" s="1" t="s">
        <v>1981</v>
      </c>
      <c r="AO82" s="3" t="s">
        <v>455</v>
      </c>
      <c r="AP82" s="3" t="s">
        <v>455</v>
      </c>
      <c r="AQ82" s="3" t="s">
        <v>455</v>
      </c>
    </row>
    <row r="83" spans="1:43" x14ac:dyDescent="0.2">
      <c r="A83" s="8" t="s">
        <v>1719</v>
      </c>
      <c r="B83" s="8" t="s">
        <v>1884</v>
      </c>
      <c r="C83" s="3" t="s">
        <v>918</v>
      </c>
      <c r="D83" s="3" t="s">
        <v>2156</v>
      </c>
      <c r="E83" s="1" t="s">
        <v>1386</v>
      </c>
      <c r="F83" s="1">
        <v>62000</v>
      </c>
      <c r="G83" s="1">
        <v>62000</v>
      </c>
      <c r="H83" s="1">
        <v>62000</v>
      </c>
      <c r="I83" s="2">
        <v>42424</v>
      </c>
      <c r="J83" s="1" t="s">
        <v>922</v>
      </c>
      <c r="K83" s="2">
        <v>42424</v>
      </c>
      <c r="L83" s="2">
        <v>43520</v>
      </c>
      <c r="M83" s="1">
        <f t="shared" si="2"/>
        <v>36</v>
      </c>
      <c r="N83" s="1" t="s">
        <v>1555</v>
      </c>
      <c r="O83" s="3" t="s">
        <v>191</v>
      </c>
      <c r="P83" s="1">
        <v>1139256</v>
      </c>
      <c r="Q83" s="3" t="s">
        <v>919</v>
      </c>
      <c r="R83" s="1" t="s">
        <v>920</v>
      </c>
      <c r="S83" s="1" t="s">
        <v>538</v>
      </c>
      <c r="T83" s="1" t="s">
        <v>538</v>
      </c>
      <c r="U83" s="1" t="s">
        <v>539</v>
      </c>
      <c r="V83" s="1" t="s">
        <v>890</v>
      </c>
      <c r="W83" s="1" t="s">
        <v>921</v>
      </c>
      <c r="X83" s="1" t="s">
        <v>922</v>
      </c>
      <c r="Z83" s="1" t="s">
        <v>1390</v>
      </c>
      <c r="AA83" s="1">
        <v>51.472583999999998</v>
      </c>
      <c r="AB83" s="1">
        <v>-0.105665</v>
      </c>
      <c r="AE83" s="8" t="s">
        <v>1425</v>
      </c>
      <c r="AF83" s="1" t="s">
        <v>1391</v>
      </c>
      <c r="AG83" s="1" t="s">
        <v>1394</v>
      </c>
      <c r="AI83" s="3" t="s">
        <v>114</v>
      </c>
      <c r="AK83" s="1" t="s">
        <v>1981</v>
      </c>
      <c r="AO83" s="3" t="s">
        <v>450</v>
      </c>
      <c r="AP83" s="3" t="s">
        <v>450</v>
      </c>
      <c r="AQ83" s="3" t="s">
        <v>450</v>
      </c>
    </row>
    <row r="84" spans="1:43" x14ac:dyDescent="0.2">
      <c r="A84" s="8" t="s">
        <v>1795</v>
      </c>
      <c r="B84" s="8" t="s">
        <v>1960</v>
      </c>
      <c r="C84" s="3" t="s">
        <v>1109</v>
      </c>
      <c r="D84" s="1" t="s">
        <v>2157</v>
      </c>
      <c r="E84" s="1" t="s">
        <v>1386</v>
      </c>
      <c r="G84" s="1">
        <v>4000</v>
      </c>
      <c r="H84" s="1">
        <v>4000</v>
      </c>
      <c r="I84" s="2">
        <v>42657</v>
      </c>
      <c r="J84" s="1" t="s">
        <v>1108</v>
      </c>
      <c r="K84" s="2">
        <v>42657</v>
      </c>
      <c r="L84" s="2">
        <v>43831</v>
      </c>
      <c r="M84" s="1">
        <f t="shared" si="2"/>
        <v>38</v>
      </c>
      <c r="N84" s="8" t="s">
        <v>1449</v>
      </c>
      <c r="O84" s="3" t="s">
        <v>260</v>
      </c>
      <c r="Q84" s="3" t="s">
        <v>1092</v>
      </c>
      <c r="R84" s="1" t="s">
        <v>1093</v>
      </c>
      <c r="S84" s="1" t="s">
        <v>1094</v>
      </c>
      <c r="T84" s="1" t="s">
        <v>901</v>
      </c>
      <c r="U84" s="1" t="s">
        <v>539</v>
      </c>
      <c r="V84" s="1" t="s">
        <v>1097</v>
      </c>
      <c r="W84" s="1" t="s">
        <v>1107</v>
      </c>
      <c r="X84" s="1" t="s">
        <v>1108</v>
      </c>
      <c r="Z84" s="1" t="s">
        <v>1390</v>
      </c>
      <c r="AE84" s="8" t="s">
        <v>1425</v>
      </c>
      <c r="AF84" s="1" t="s">
        <v>1391</v>
      </c>
      <c r="AG84" s="1" t="s">
        <v>1398</v>
      </c>
      <c r="AI84" s="3" t="s">
        <v>118</v>
      </c>
      <c r="AJ84" s="1" t="s">
        <v>1405</v>
      </c>
      <c r="AK84" s="1" t="s">
        <v>1981</v>
      </c>
      <c r="AO84" s="3" t="s">
        <v>518</v>
      </c>
      <c r="AP84" s="3" t="s">
        <v>518</v>
      </c>
      <c r="AQ84" s="3" t="s">
        <v>518</v>
      </c>
    </row>
    <row r="85" spans="1:43" x14ac:dyDescent="0.2">
      <c r="A85" s="8" t="s">
        <v>1708</v>
      </c>
      <c r="B85" s="8" t="s">
        <v>1873</v>
      </c>
      <c r="C85" s="3" t="s">
        <v>864</v>
      </c>
      <c r="D85" s="3" t="s">
        <v>2103</v>
      </c>
      <c r="E85" s="1" t="s">
        <v>1386</v>
      </c>
      <c r="F85" s="1">
        <v>10000</v>
      </c>
      <c r="G85" s="1">
        <v>10000</v>
      </c>
      <c r="H85" s="1">
        <v>10000</v>
      </c>
      <c r="I85" s="2">
        <v>42705</v>
      </c>
      <c r="J85" s="1" t="s">
        <v>867</v>
      </c>
      <c r="K85" s="2">
        <v>42751</v>
      </c>
      <c r="L85" s="2">
        <v>42826</v>
      </c>
      <c r="M85" s="1">
        <f t="shared" si="2"/>
        <v>2</v>
      </c>
      <c r="N85" s="1" t="s">
        <v>1536</v>
      </c>
      <c r="O85" s="3" t="s">
        <v>864</v>
      </c>
      <c r="P85" s="1">
        <v>1077083</v>
      </c>
      <c r="Q85" s="3" t="s">
        <v>1535</v>
      </c>
      <c r="R85" s="1" t="s">
        <v>865</v>
      </c>
      <c r="S85" s="1" t="s">
        <v>744</v>
      </c>
      <c r="T85" s="1" t="s">
        <v>600</v>
      </c>
      <c r="U85" s="1" t="s">
        <v>539</v>
      </c>
      <c r="V85" s="1" t="s">
        <v>825</v>
      </c>
      <c r="W85" s="1" t="s">
        <v>2190</v>
      </c>
      <c r="X85" s="1" t="s">
        <v>867</v>
      </c>
      <c r="Z85" s="1" t="s">
        <v>1390</v>
      </c>
      <c r="AA85" s="1">
        <v>53.389705999999997</v>
      </c>
      <c r="AB85" s="1">
        <v>-1.488686</v>
      </c>
      <c r="AE85" s="8" t="s">
        <v>1425</v>
      </c>
      <c r="AF85" s="1" t="s">
        <v>1391</v>
      </c>
      <c r="AG85" s="1" t="s">
        <v>1393</v>
      </c>
      <c r="AI85" s="3" t="s">
        <v>112</v>
      </c>
      <c r="AJ85" s="1" t="s">
        <v>1402</v>
      </c>
      <c r="AK85" s="1" t="s">
        <v>1981</v>
      </c>
      <c r="AO85" s="3" t="s">
        <v>439</v>
      </c>
      <c r="AP85" s="3" t="s">
        <v>439</v>
      </c>
      <c r="AQ85" s="3" t="s">
        <v>439</v>
      </c>
    </row>
    <row r="86" spans="1:43" x14ac:dyDescent="0.2">
      <c r="A86" s="8" t="s">
        <v>1709</v>
      </c>
      <c r="B86" s="8" t="s">
        <v>1874</v>
      </c>
      <c r="C86" s="3" t="s">
        <v>184</v>
      </c>
      <c r="D86" s="3" t="s">
        <v>2103</v>
      </c>
      <c r="E86" s="1" t="s">
        <v>1386</v>
      </c>
      <c r="F86" s="1">
        <v>10000</v>
      </c>
      <c r="G86" s="1">
        <v>10000</v>
      </c>
      <c r="H86" s="1">
        <v>10000</v>
      </c>
      <c r="I86" s="2">
        <v>42705</v>
      </c>
      <c r="J86" s="1" t="s">
        <v>870</v>
      </c>
      <c r="K86" s="2">
        <v>42751</v>
      </c>
      <c r="L86" s="2">
        <v>42826</v>
      </c>
      <c r="M86" s="1">
        <f t="shared" si="2"/>
        <v>2</v>
      </c>
      <c r="N86" s="1" t="s">
        <v>1538</v>
      </c>
      <c r="O86" s="3" t="s">
        <v>184</v>
      </c>
      <c r="P86" s="1">
        <v>1035308</v>
      </c>
      <c r="Q86" s="3" t="s">
        <v>1537</v>
      </c>
      <c r="R86" s="1" t="s">
        <v>868</v>
      </c>
      <c r="S86" s="1" t="s">
        <v>784</v>
      </c>
      <c r="T86" s="1" t="s">
        <v>601</v>
      </c>
      <c r="U86" s="1" t="s">
        <v>539</v>
      </c>
      <c r="V86" s="1" t="s">
        <v>826</v>
      </c>
      <c r="W86" s="1" t="s">
        <v>869</v>
      </c>
      <c r="X86" s="1" t="s">
        <v>870</v>
      </c>
      <c r="Z86" s="1" t="s">
        <v>1390</v>
      </c>
      <c r="AA86" s="1">
        <v>52.500419000000001</v>
      </c>
      <c r="AB86" s="1">
        <v>-1.969522</v>
      </c>
      <c r="AE86" s="8" t="s">
        <v>1425</v>
      </c>
      <c r="AF86" s="1" t="s">
        <v>1391</v>
      </c>
      <c r="AG86" s="1" t="s">
        <v>1393</v>
      </c>
      <c r="AI86" s="3" t="s">
        <v>112</v>
      </c>
      <c r="AJ86" s="1" t="s">
        <v>1402</v>
      </c>
      <c r="AK86" s="1" t="s">
        <v>1981</v>
      </c>
      <c r="AO86" s="3" t="s">
        <v>440</v>
      </c>
      <c r="AP86" s="3" t="s">
        <v>440</v>
      </c>
      <c r="AQ86" s="3" t="s">
        <v>440</v>
      </c>
    </row>
    <row r="87" spans="1:43" x14ac:dyDescent="0.2">
      <c r="A87" s="8" t="s">
        <v>1718</v>
      </c>
      <c r="B87" s="8" t="s">
        <v>1883</v>
      </c>
      <c r="C87" s="3" t="s">
        <v>276</v>
      </c>
      <c r="D87" s="3" t="s">
        <v>2158</v>
      </c>
      <c r="E87" s="1" t="s">
        <v>1386</v>
      </c>
      <c r="F87" s="1">
        <v>70269</v>
      </c>
      <c r="G87" s="1">
        <v>70269</v>
      </c>
      <c r="H87" s="1">
        <v>70269</v>
      </c>
      <c r="I87" s="2">
        <v>42426</v>
      </c>
      <c r="J87" s="1" t="s">
        <v>870</v>
      </c>
      <c r="K87" s="2">
        <v>42426</v>
      </c>
      <c r="L87" s="2">
        <v>43522</v>
      </c>
      <c r="M87" s="1">
        <f t="shared" si="2"/>
        <v>36</v>
      </c>
      <c r="N87" s="1" t="s">
        <v>1538</v>
      </c>
      <c r="O87" s="3" t="s">
        <v>184</v>
      </c>
      <c r="P87" s="1">
        <v>1035308</v>
      </c>
      <c r="Q87" s="3" t="s">
        <v>1537</v>
      </c>
      <c r="R87" s="1" t="s">
        <v>868</v>
      </c>
      <c r="S87" s="1" t="s">
        <v>784</v>
      </c>
      <c r="T87" s="1" t="s">
        <v>706</v>
      </c>
      <c r="U87" s="1" t="s">
        <v>539</v>
      </c>
      <c r="V87" s="1" t="s">
        <v>826</v>
      </c>
      <c r="W87" s="1" t="s">
        <v>917</v>
      </c>
      <c r="X87" s="1" t="s">
        <v>870</v>
      </c>
      <c r="Z87" s="1" t="s">
        <v>1390</v>
      </c>
      <c r="AA87" s="1">
        <v>52.500419000000001</v>
      </c>
      <c r="AB87" s="1">
        <v>-1.969522</v>
      </c>
      <c r="AE87" s="8" t="s">
        <v>1425</v>
      </c>
      <c r="AF87" s="1" t="s">
        <v>1391</v>
      </c>
      <c r="AG87" s="1" t="s">
        <v>1394</v>
      </c>
      <c r="AI87" s="3" t="s">
        <v>114</v>
      </c>
      <c r="AK87" s="1" t="s">
        <v>1981</v>
      </c>
      <c r="AO87" s="3" t="s">
        <v>440</v>
      </c>
      <c r="AP87" s="3" t="s">
        <v>440</v>
      </c>
      <c r="AQ87" s="3" t="s">
        <v>440</v>
      </c>
    </row>
    <row r="88" spans="1:43" x14ac:dyDescent="0.2">
      <c r="A88" s="8" t="s">
        <v>1755</v>
      </c>
      <c r="B88" s="8" t="s">
        <v>1920</v>
      </c>
      <c r="C88" s="3" t="s">
        <v>1276</v>
      </c>
      <c r="D88" s="3" t="s">
        <v>2107</v>
      </c>
      <c r="E88" s="1" t="s">
        <v>1386</v>
      </c>
      <c r="G88" s="1">
        <v>102500</v>
      </c>
      <c r="H88" s="1">
        <v>102500</v>
      </c>
      <c r="I88" s="2">
        <v>42613</v>
      </c>
      <c r="J88" s="1" t="s">
        <v>1277</v>
      </c>
      <c r="K88" s="2">
        <v>42613</v>
      </c>
      <c r="L88" s="2">
        <v>43708</v>
      </c>
      <c r="M88" s="1">
        <f t="shared" si="2"/>
        <v>36</v>
      </c>
      <c r="N88" s="1" t="s">
        <v>1594</v>
      </c>
      <c r="O88" s="3" t="s">
        <v>224</v>
      </c>
      <c r="Q88" s="3" t="s">
        <v>1281</v>
      </c>
      <c r="R88" s="1" t="s">
        <v>1278</v>
      </c>
      <c r="S88" s="1" t="s">
        <v>1279</v>
      </c>
      <c r="T88" s="1" t="s">
        <v>1280</v>
      </c>
      <c r="U88" s="1" t="s">
        <v>539</v>
      </c>
      <c r="V88" s="1" t="s">
        <v>1243</v>
      </c>
      <c r="W88" s="1" t="s">
        <v>1421</v>
      </c>
      <c r="X88" s="1" t="s">
        <v>1277</v>
      </c>
      <c r="Z88" s="1" t="s">
        <v>1390</v>
      </c>
      <c r="AA88" s="1">
        <v>52.266387000000002</v>
      </c>
      <c r="AB88" s="1">
        <v>-1.6683520000000001</v>
      </c>
      <c r="AE88" s="8" t="s">
        <v>1425</v>
      </c>
      <c r="AF88" s="1" t="s">
        <v>1391</v>
      </c>
      <c r="AG88" s="1" t="s">
        <v>1396</v>
      </c>
      <c r="AI88" s="3" t="s">
        <v>116</v>
      </c>
      <c r="AJ88" s="1" t="s">
        <v>1407</v>
      </c>
      <c r="AK88" s="1" t="s">
        <v>1981</v>
      </c>
      <c r="AO88" s="3" t="s">
        <v>480</v>
      </c>
      <c r="AP88" s="3" t="s">
        <v>480</v>
      </c>
      <c r="AQ88" s="3" t="s">
        <v>480</v>
      </c>
    </row>
    <row r="89" spans="1:43" x14ac:dyDescent="0.2">
      <c r="A89" s="8" t="s">
        <v>1690</v>
      </c>
      <c r="B89" s="8" t="s">
        <v>1855</v>
      </c>
      <c r="C89" s="3" t="s">
        <v>619</v>
      </c>
      <c r="D89" s="1" t="s">
        <v>2159</v>
      </c>
      <c r="E89" s="1" t="s">
        <v>1386</v>
      </c>
      <c r="F89" s="1">
        <v>57108</v>
      </c>
      <c r="G89" s="1">
        <v>58608</v>
      </c>
      <c r="H89" s="1">
        <v>58608</v>
      </c>
      <c r="I89" s="2">
        <v>42704</v>
      </c>
      <c r="J89" s="1" t="s">
        <v>2002</v>
      </c>
      <c r="K89" s="2">
        <v>42704</v>
      </c>
      <c r="L89" s="2">
        <v>42855</v>
      </c>
      <c r="M89" s="1">
        <f t="shared" si="2"/>
        <v>5</v>
      </c>
      <c r="N89" s="1" t="s">
        <v>1502</v>
      </c>
      <c r="O89" s="3" t="s">
        <v>135</v>
      </c>
      <c r="P89" s="1">
        <v>518551</v>
      </c>
      <c r="Q89" s="3" t="s">
        <v>1501</v>
      </c>
      <c r="R89" s="1" t="s">
        <v>615</v>
      </c>
      <c r="S89" s="1" t="s">
        <v>579</v>
      </c>
      <c r="T89" s="1" t="s">
        <v>616</v>
      </c>
      <c r="U89" s="1" t="s">
        <v>539</v>
      </c>
      <c r="V89" s="1" t="s">
        <v>617</v>
      </c>
      <c r="W89" s="1" t="s">
        <v>618</v>
      </c>
      <c r="X89" s="1" t="s">
        <v>2002</v>
      </c>
      <c r="Z89" s="1" t="s">
        <v>1390</v>
      </c>
      <c r="AA89" s="1">
        <v>52.963214000000001</v>
      </c>
      <c r="AB89" s="1">
        <v>-1.149637</v>
      </c>
      <c r="AE89" s="8" t="s">
        <v>1425</v>
      </c>
      <c r="AF89" s="1" t="s">
        <v>1391</v>
      </c>
      <c r="AG89" s="1" t="s">
        <v>1392</v>
      </c>
      <c r="AI89" s="3" t="s">
        <v>629</v>
      </c>
      <c r="AJ89" s="1" t="s">
        <v>1401</v>
      </c>
      <c r="AK89" s="1" t="s">
        <v>1981</v>
      </c>
      <c r="AO89" s="3" t="s">
        <v>319</v>
      </c>
      <c r="AP89" s="3" t="s">
        <v>320</v>
      </c>
      <c r="AQ89" s="3" t="s">
        <v>321</v>
      </c>
    </row>
    <row r="90" spans="1:43" x14ac:dyDescent="0.2">
      <c r="A90" s="8" t="s">
        <v>1696</v>
      </c>
      <c r="B90" s="8" t="s">
        <v>1861</v>
      </c>
      <c r="C90" s="3" t="s">
        <v>801</v>
      </c>
      <c r="D90" s="3" t="s">
        <v>2103</v>
      </c>
      <c r="E90" s="1" t="s">
        <v>1386</v>
      </c>
      <c r="F90" s="1">
        <v>10000</v>
      </c>
      <c r="G90" s="1">
        <v>10000</v>
      </c>
      <c r="H90" s="1">
        <v>10000</v>
      </c>
      <c r="I90" s="2">
        <v>42705</v>
      </c>
      <c r="J90" s="1" t="s">
        <v>2021</v>
      </c>
      <c r="K90" s="2">
        <v>42751</v>
      </c>
      <c r="L90" s="2">
        <v>42826</v>
      </c>
      <c r="M90" s="1">
        <f t="shared" si="2"/>
        <v>2</v>
      </c>
      <c r="N90" s="1" t="s">
        <v>1514</v>
      </c>
      <c r="O90" s="3" t="s">
        <v>172</v>
      </c>
      <c r="P90" s="1">
        <v>1143640</v>
      </c>
      <c r="Q90" s="3" t="s">
        <v>1513</v>
      </c>
      <c r="R90" s="1" t="s">
        <v>802</v>
      </c>
      <c r="S90" s="1" t="s">
        <v>803</v>
      </c>
      <c r="T90" s="1" t="s">
        <v>601</v>
      </c>
      <c r="U90" s="1" t="s">
        <v>539</v>
      </c>
      <c r="V90" s="1" t="s">
        <v>804</v>
      </c>
      <c r="W90" s="1" t="s">
        <v>805</v>
      </c>
      <c r="X90" s="1" t="s">
        <v>2021</v>
      </c>
      <c r="Z90" s="1" t="s">
        <v>1390</v>
      </c>
      <c r="AA90" s="1">
        <v>53.686208999999998</v>
      </c>
      <c r="AB90" s="1">
        <v>-1.4996689999999999</v>
      </c>
      <c r="AE90" s="8" t="s">
        <v>1425</v>
      </c>
      <c r="AF90" s="1" t="s">
        <v>1391</v>
      </c>
      <c r="AG90" s="1" t="s">
        <v>1393</v>
      </c>
      <c r="AI90" s="3" t="s">
        <v>112</v>
      </c>
      <c r="AJ90" s="1" t="s">
        <v>1402</v>
      </c>
      <c r="AK90" s="1" t="s">
        <v>1981</v>
      </c>
      <c r="AO90" s="3" t="s">
        <v>2083</v>
      </c>
      <c r="AP90" s="3" t="s">
        <v>417</v>
      </c>
      <c r="AQ90" s="3" t="s">
        <v>418</v>
      </c>
    </row>
    <row r="91" spans="1:43" x14ac:dyDescent="0.2">
      <c r="A91" s="8" t="s">
        <v>1792</v>
      </c>
      <c r="B91" s="8" t="s">
        <v>1957</v>
      </c>
      <c r="C91" s="3" t="s">
        <v>1022</v>
      </c>
      <c r="D91" s="3" t="s">
        <v>2096</v>
      </c>
      <c r="E91" s="1" t="s">
        <v>1386</v>
      </c>
      <c r="F91" s="1">
        <v>42607</v>
      </c>
      <c r="G91" s="1">
        <v>12173</v>
      </c>
      <c r="H91" s="1">
        <v>12173</v>
      </c>
      <c r="I91" s="2">
        <v>42709</v>
      </c>
      <c r="J91" s="1" t="s">
        <v>1027</v>
      </c>
      <c r="K91" s="2">
        <v>42644</v>
      </c>
      <c r="L91" s="2">
        <v>43220</v>
      </c>
      <c r="M91" s="1">
        <f t="shared" si="2"/>
        <v>18</v>
      </c>
      <c r="N91" s="1" t="s">
        <v>1626</v>
      </c>
      <c r="O91" s="3" t="s">
        <v>258</v>
      </c>
      <c r="P91" s="1">
        <v>1128394</v>
      </c>
      <c r="Q91" s="3" t="s">
        <v>1023</v>
      </c>
      <c r="R91" s="1" t="s">
        <v>1024</v>
      </c>
      <c r="S91" s="1" t="s">
        <v>538</v>
      </c>
      <c r="T91" s="1" t="s">
        <v>538</v>
      </c>
      <c r="U91" s="1" t="s">
        <v>539</v>
      </c>
      <c r="V91" s="1" t="s">
        <v>1025</v>
      </c>
      <c r="W91" s="1" t="s">
        <v>1026</v>
      </c>
      <c r="X91" s="1" t="s">
        <v>1027</v>
      </c>
      <c r="Z91" s="1" t="s">
        <v>1390</v>
      </c>
      <c r="AE91" s="8" t="s">
        <v>1425</v>
      </c>
      <c r="AF91" s="1" t="s">
        <v>1391</v>
      </c>
      <c r="AG91" s="1" t="s">
        <v>1397</v>
      </c>
      <c r="AI91" s="3" t="s">
        <v>117</v>
      </c>
      <c r="AJ91" s="1" t="s">
        <v>1406</v>
      </c>
      <c r="AK91" s="1" t="s">
        <v>1981</v>
      </c>
      <c r="AO91" s="3" t="s">
        <v>516</v>
      </c>
      <c r="AP91" s="3" t="s">
        <v>516</v>
      </c>
      <c r="AQ91" s="3" t="s">
        <v>516</v>
      </c>
    </row>
    <row r="92" spans="1:43" x14ac:dyDescent="0.2">
      <c r="A92" s="8" t="s">
        <v>1756</v>
      </c>
      <c r="B92" s="8" t="s">
        <v>1921</v>
      </c>
      <c r="C92" s="3" t="s">
        <v>1282</v>
      </c>
      <c r="D92" s="3" t="s">
        <v>2107</v>
      </c>
      <c r="E92" s="1" t="s">
        <v>1386</v>
      </c>
      <c r="G92" s="1">
        <v>790</v>
      </c>
      <c r="H92" s="1">
        <v>790</v>
      </c>
      <c r="I92" s="2">
        <v>42622</v>
      </c>
      <c r="J92" s="1" t="s">
        <v>1285</v>
      </c>
      <c r="K92" s="2">
        <v>42622</v>
      </c>
      <c r="L92" s="2">
        <v>43717</v>
      </c>
      <c r="M92" s="1">
        <f t="shared" si="2"/>
        <v>36</v>
      </c>
      <c r="N92" s="1" t="s">
        <v>1603</v>
      </c>
      <c r="O92" s="3" t="s">
        <v>225</v>
      </c>
      <c r="Q92" s="3" t="s">
        <v>1604</v>
      </c>
      <c r="R92" s="1" t="s">
        <v>1283</v>
      </c>
      <c r="S92" s="1" t="s">
        <v>1284</v>
      </c>
      <c r="T92" s="1" t="s">
        <v>716</v>
      </c>
      <c r="U92" s="1" t="s">
        <v>539</v>
      </c>
      <c r="V92" s="1" t="s">
        <v>1244</v>
      </c>
      <c r="W92" s="1" t="s">
        <v>2065</v>
      </c>
      <c r="X92" s="9" t="s">
        <v>1285</v>
      </c>
      <c r="Z92" s="1" t="s">
        <v>1390</v>
      </c>
      <c r="AA92" s="1">
        <v>50.798825000000001</v>
      </c>
      <c r="AB92" s="1">
        <v>-2.9326599999999998</v>
      </c>
      <c r="AE92" s="8" t="s">
        <v>1425</v>
      </c>
      <c r="AF92" s="1" t="s">
        <v>1391</v>
      </c>
      <c r="AG92" s="1" t="s">
        <v>1396</v>
      </c>
      <c r="AI92" s="3" t="s">
        <v>116</v>
      </c>
      <c r="AJ92" s="1" t="s">
        <v>1407</v>
      </c>
      <c r="AK92" s="1" t="s">
        <v>1981</v>
      </c>
      <c r="AO92" s="3" t="s">
        <v>481</v>
      </c>
      <c r="AP92" s="3" t="s">
        <v>481</v>
      </c>
      <c r="AQ92" s="3" t="s">
        <v>481</v>
      </c>
    </row>
    <row r="93" spans="1:43" x14ac:dyDescent="0.2">
      <c r="A93" s="8" t="s">
        <v>1682</v>
      </c>
      <c r="B93" s="8" t="s">
        <v>1847</v>
      </c>
      <c r="C93" s="3" t="s">
        <v>165</v>
      </c>
      <c r="D93" s="1" t="s">
        <v>2160</v>
      </c>
      <c r="E93" s="1" t="s">
        <v>1386</v>
      </c>
      <c r="F93" s="1">
        <v>161666</v>
      </c>
      <c r="G93" s="1">
        <v>157490</v>
      </c>
      <c r="H93" s="1">
        <v>157490</v>
      </c>
      <c r="I93" s="2">
        <v>42614</v>
      </c>
      <c r="J93" s="1" t="s">
        <v>1034</v>
      </c>
      <c r="K93" s="2">
        <v>42614</v>
      </c>
      <c r="L93" s="2">
        <v>42824</v>
      </c>
      <c r="M93" s="1">
        <f t="shared" si="2"/>
        <v>6</v>
      </c>
      <c r="N93" s="1" t="s">
        <v>1444</v>
      </c>
      <c r="O93" s="3" t="s">
        <v>165</v>
      </c>
      <c r="Q93" s="3" t="s">
        <v>568</v>
      </c>
      <c r="R93" s="1" t="s">
        <v>569</v>
      </c>
      <c r="S93" s="1" t="s">
        <v>570</v>
      </c>
      <c r="T93" s="1" t="s">
        <v>538</v>
      </c>
      <c r="U93" s="1" t="s">
        <v>539</v>
      </c>
      <c r="V93" s="1" t="s">
        <v>571</v>
      </c>
      <c r="W93" s="1" t="s">
        <v>572</v>
      </c>
      <c r="X93" s="1" t="s">
        <v>1034</v>
      </c>
      <c r="Z93" s="1" t="s">
        <v>1390</v>
      </c>
      <c r="AA93" s="1">
        <v>51.575878000000003</v>
      </c>
      <c r="AB93" s="1">
        <v>-1.4607999999999999E-2</v>
      </c>
      <c r="AE93" s="8" t="s">
        <v>1425</v>
      </c>
      <c r="AF93" s="1" t="s">
        <v>1391</v>
      </c>
      <c r="AG93" s="1" t="s">
        <v>1392</v>
      </c>
      <c r="AI93" s="3" t="s">
        <v>111</v>
      </c>
      <c r="AJ93" s="1" t="s">
        <v>1401</v>
      </c>
      <c r="AK93" s="1" t="s">
        <v>1981</v>
      </c>
      <c r="AO93" s="3" t="s">
        <v>401</v>
      </c>
      <c r="AP93" s="3" t="s">
        <v>286</v>
      </c>
      <c r="AQ93" s="3" t="s">
        <v>402</v>
      </c>
    </row>
    <row r="94" spans="1:43" x14ac:dyDescent="0.2">
      <c r="A94" s="8" t="s">
        <v>1794</v>
      </c>
      <c r="B94" s="8" t="s">
        <v>1959</v>
      </c>
      <c r="C94" s="3" t="s">
        <v>165</v>
      </c>
      <c r="D94" s="3" t="s">
        <v>2161</v>
      </c>
      <c r="E94" s="1" t="s">
        <v>1386</v>
      </c>
      <c r="F94" s="1">
        <v>48570</v>
      </c>
      <c r="G94" s="1">
        <v>16990</v>
      </c>
      <c r="H94" s="1">
        <v>16990</v>
      </c>
      <c r="I94" s="2">
        <v>42644</v>
      </c>
      <c r="J94" s="1" t="s">
        <v>1034</v>
      </c>
      <c r="K94" s="2">
        <v>42644</v>
      </c>
      <c r="L94" s="2">
        <v>43220</v>
      </c>
      <c r="M94" s="1">
        <f t="shared" si="2"/>
        <v>18</v>
      </c>
      <c r="N94" s="1" t="s">
        <v>1444</v>
      </c>
      <c r="O94" s="3" t="s">
        <v>165</v>
      </c>
      <c r="Q94" s="3" t="s">
        <v>568</v>
      </c>
      <c r="R94" s="1" t="s">
        <v>1032</v>
      </c>
      <c r="S94" s="1" t="s">
        <v>570</v>
      </c>
      <c r="T94" s="1" t="s">
        <v>538</v>
      </c>
      <c r="U94" s="1" t="s">
        <v>539</v>
      </c>
      <c r="V94" s="1" t="s">
        <v>571</v>
      </c>
      <c r="W94" s="1" t="s">
        <v>1033</v>
      </c>
      <c r="X94" s="1" t="s">
        <v>1034</v>
      </c>
      <c r="Z94" s="1" t="s">
        <v>1390</v>
      </c>
      <c r="AE94" s="8" t="s">
        <v>1425</v>
      </c>
      <c r="AF94" s="1" t="s">
        <v>1391</v>
      </c>
      <c r="AG94" s="1" t="s">
        <v>1397</v>
      </c>
      <c r="AI94" s="3" t="s">
        <v>117</v>
      </c>
      <c r="AJ94" s="1" t="s">
        <v>1406</v>
      </c>
      <c r="AK94" s="1" t="s">
        <v>1981</v>
      </c>
      <c r="AO94" s="3" t="s">
        <v>286</v>
      </c>
      <c r="AP94" s="3" t="s">
        <v>286</v>
      </c>
      <c r="AQ94" s="3" t="s">
        <v>286</v>
      </c>
    </row>
    <row r="95" spans="1:43" x14ac:dyDescent="0.2">
      <c r="A95" s="8" t="s">
        <v>1711</v>
      </c>
      <c r="B95" s="8" t="s">
        <v>1876</v>
      </c>
      <c r="C95" s="3" t="s">
        <v>186</v>
      </c>
      <c r="D95" s="3" t="s">
        <v>2103</v>
      </c>
      <c r="E95" s="1" t="s">
        <v>1386</v>
      </c>
      <c r="F95" s="1">
        <v>25440</v>
      </c>
      <c r="G95" s="1">
        <v>25440</v>
      </c>
      <c r="H95" s="1">
        <v>25440</v>
      </c>
      <c r="I95" s="2">
        <v>42517</v>
      </c>
      <c r="J95" s="1" t="s">
        <v>878</v>
      </c>
      <c r="K95" s="2">
        <v>42517</v>
      </c>
      <c r="L95" s="2">
        <v>43612</v>
      </c>
      <c r="M95" s="1">
        <f t="shared" si="2"/>
        <v>36</v>
      </c>
      <c r="N95" s="1" t="s">
        <v>1541</v>
      </c>
      <c r="O95" s="3" t="s">
        <v>186</v>
      </c>
      <c r="Q95" s="3" t="s">
        <v>1542</v>
      </c>
      <c r="R95" s="1" t="s">
        <v>877</v>
      </c>
      <c r="S95" s="1" t="s">
        <v>876</v>
      </c>
      <c r="T95" s="1" t="s">
        <v>538</v>
      </c>
      <c r="U95" s="1" t="s">
        <v>539</v>
      </c>
      <c r="V95" s="1" t="s">
        <v>827</v>
      </c>
      <c r="W95" s="1" t="s">
        <v>875</v>
      </c>
      <c r="X95" s="1" t="s">
        <v>878</v>
      </c>
      <c r="Z95" s="1" t="s">
        <v>1390</v>
      </c>
      <c r="AA95" s="1">
        <v>51.548375</v>
      </c>
      <c r="AB95" s="1">
        <v>0.133132</v>
      </c>
      <c r="AE95" s="8" t="s">
        <v>1425</v>
      </c>
      <c r="AF95" s="1" t="s">
        <v>1391</v>
      </c>
      <c r="AG95" s="1" t="s">
        <v>1393</v>
      </c>
      <c r="AI95" s="3" t="s">
        <v>112</v>
      </c>
      <c r="AJ95" s="1" t="s">
        <v>1402</v>
      </c>
      <c r="AK95" s="1" t="s">
        <v>1981</v>
      </c>
      <c r="AO95" s="3" t="s">
        <v>444</v>
      </c>
      <c r="AP95" s="3" t="s">
        <v>444</v>
      </c>
      <c r="AQ95" s="3" t="s">
        <v>444</v>
      </c>
    </row>
    <row r="96" spans="1:43" x14ac:dyDescent="0.2">
      <c r="A96" s="8" t="s">
        <v>1736</v>
      </c>
      <c r="B96" s="8" t="s">
        <v>1901</v>
      </c>
      <c r="C96" s="3" t="s">
        <v>1186</v>
      </c>
      <c r="D96" s="3" t="s">
        <v>2107</v>
      </c>
      <c r="E96" s="1" t="s">
        <v>1386</v>
      </c>
      <c r="G96" s="1">
        <v>2500</v>
      </c>
      <c r="H96" s="1">
        <v>2500</v>
      </c>
      <c r="I96" s="2">
        <v>42593</v>
      </c>
      <c r="J96" s="1" t="s">
        <v>2005</v>
      </c>
      <c r="K96" s="2">
        <v>42593</v>
      </c>
      <c r="L96" s="2">
        <v>43688</v>
      </c>
      <c r="M96" s="1">
        <f t="shared" si="2"/>
        <v>36</v>
      </c>
      <c r="N96" s="1" t="s">
        <v>1571</v>
      </c>
      <c r="O96" s="3" t="s">
        <v>206</v>
      </c>
      <c r="Q96" s="3" t="s">
        <v>1187</v>
      </c>
      <c r="R96" s="1" t="s">
        <v>1188</v>
      </c>
      <c r="S96" s="1" t="s">
        <v>1189</v>
      </c>
      <c r="T96" s="1" t="s">
        <v>818</v>
      </c>
      <c r="U96" s="1" t="s">
        <v>539</v>
      </c>
      <c r="V96" s="1" t="s">
        <v>1058</v>
      </c>
      <c r="X96" s="1" t="s">
        <v>2005</v>
      </c>
      <c r="Z96" s="1" t="s">
        <v>1390</v>
      </c>
      <c r="AA96" s="1">
        <v>52.186996999999998</v>
      </c>
      <c r="AB96" s="1">
        <v>-0.55399600000000004</v>
      </c>
      <c r="AE96" s="8" t="s">
        <v>1425</v>
      </c>
      <c r="AF96" s="1" t="s">
        <v>1391</v>
      </c>
      <c r="AG96" s="1" t="s">
        <v>1396</v>
      </c>
      <c r="AI96" s="3" t="s">
        <v>116</v>
      </c>
      <c r="AJ96" s="1" t="s">
        <v>1407</v>
      </c>
      <c r="AK96" s="1" t="s">
        <v>1981</v>
      </c>
      <c r="AO96" s="3" t="s">
        <v>461</v>
      </c>
      <c r="AP96" s="3" t="s">
        <v>461</v>
      </c>
      <c r="AQ96" s="3" t="s">
        <v>461</v>
      </c>
    </row>
    <row r="97" spans="1:43" x14ac:dyDescent="0.2">
      <c r="A97" s="8" t="s">
        <v>1796</v>
      </c>
      <c r="B97" s="8" t="s">
        <v>1961</v>
      </c>
      <c r="C97" s="3" t="s">
        <v>261</v>
      </c>
      <c r="D97" s="9" t="s">
        <v>2099</v>
      </c>
      <c r="E97" s="1" t="s">
        <v>1386</v>
      </c>
      <c r="G97" s="1">
        <v>10000</v>
      </c>
      <c r="H97" s="1">
        <v>10000</v>
      </c>
      <c r="I97" s="2">
        <v>42705</v>
      </c>
      <c r="J97" s="1" t="s">
        <v>1111</v>
      </c>
      <c r="K97" s="2">
        <v>42736</v>
      </c>
      <c r="L97" s="2">
        <v>43831</v>
      </c>
      <c r="M97" s="1">
        <f t="shared" si="2"/>
        <v>36</v>
      </c>
      <c r="N97" s="8" t="s">
        <v>1454</v>
      </c>
      <c r="O97" s="3" t="s">
        <v>261</v>
      </c>
      <c r="Q97" s="3" t="s">
        <v>1112</v>
      </c>
      <c r="R97" s="1" t="s">
        <v>1113</v>
      </c>
      <c r="S97" s="1" t="s">
        <v>1114</v>
      </c>
      <c r="T97" s="1" t="s">
        <v>861</v>
      </c>
      <c r="U97" s="1" t="s">
        <v>539</v>
      </c>
      <c r="V97" s="1" t="s">
        <v>1115</v>
      </c>
      <c r="W97" s="1" t="s">
        <v>1110</v>
      </c>
      <c r="X97" s="1" t="s">
        <v>1111</v>
      </c>
      <c r="Z97" s="1" t="s">
        <v>1390</v>
      </c>
      <c r="AE97" s="8" t="s">
        <v>1425</v>
      </c>
      <c r="AF97" s="1" t="s">
        <v>1391</v>
      </c>
      <c r="AG97" s="1" t="s">
        <v>1398</v>
      </c>
      <c r="AI97" s="3" t="s">
        <v>118</v>
      </c>
      <c r="AJ97" s="1" t="s">
        <v>1405</v>
      </c>
      <c r="AK97" s="1" t="s">
        <v>1981</v>
      </c>
      <c r="AO97" s="3" t="s">
        <v>519</v>
      </c>
      <c r="AP97" s="3" t="s">
        <v>519</v>
      </c>
      <c r="AQ97" s="3" t="s">
        <v>519</v>
      </c>
    </row>
    <row r="98" spans="1:43" x14ac:dyDescent="0.2">
      <c r="A98" s="8" t="s">
        <v>1757</v>
      </c>
      <c r="B98" s="8" t="s">
        <v>1922</v>
      </c>
      <c r="C98" s="3" t="s">
        <v>1286</v>
      </c>
      <c r="D98" s="3" t="s">
        <v>2107</v>
      </c>
      <c r="E98" s="1" t="s">
        <v>1386</v>
      </c>
      <c r="F98" s="1">
        <v>50000</v>
      </c>
      <c r="G98" s="1">
        <v>2500</v>
      </c>
      <c r="H98" s="1">
        <v>2500</v>
      </c>
      <c r="I98" s="2">
        <v>42559</v>
      </c>
      <c r="J98" s="1" t="s">
        <v>1293</v>
      </c>
      <c r="K98" s="2">
        <v>42559</v>
      </c>
      <c r="L98" s="2">
        <v>43654</v>
      </c>
      <c r="M98" s="1">
        <f t="shared" ref="M98:M129" si="3">DATEDIF(K98,L98, "m")</f>
        <v>36</v>
      </c>
      <c r="N98" s="1" t="s">
        <v>1602</v>
      </c>
      <c r="O98" s="3" t="s">
        <v>122</v>
      </c>
      <c r="Q98" s="3" t="s">
        <v>1287</v>
      </c>
      <c r="R98" s="1" t="s">
        <v>1288</v>
      </c>
      <c r="S98" s="1" t="s">
        <v>1289</v>
      </c>
      <c r="T98" s="1" t="s">
        <v>1214</v>
      </c>
      <c r="U98" s="1" t="s">
        <v>539</v>
      </c>
      <c r="V98" s="1" t="s">
        <v>1292</v>
      </c>
      <c r="W98" s="1" t="s">
        <v>2064</v>
      </c>
      <c r="X98" s="9" t="s">
        <v>1293</v>
      </c>
      <c r="Z98" s="1" t="s">
        <v>1390</v>
      </c>
      <c r="AA98" s="1">
        <v>52.704113</v>
      </c>
      <c r="AB98" s="1">
        <v>0.82587900000000003</v>
      </c>
      <c r="AE98" s="8" t="s">
        <v>1425</v>
      </c>
      <c r="AF98" s="1" t="s">
        <v>1391</v>
      </c>
      <c r="AG98" s="1" t="s">
        <v>1396</v>
      </c>
      <c r="AI98" s="3" t="s">
        <v>116</v>
      </c>
      <c r="AJ98" s="1" t="s">
        <v>1407</v>
      </c>
      <c r="AK98" s="1" t="s">
        <v>1981</v>
      </c>
      <c r="AO98" s="3" t="s">
        <v>482</v>
      </c>
      <c r="AP98" s="3" t="s">
        <v>482</v>
      </c>
      <c r="AQ98" s="3" t="s">
        <v>482</v>
      </c>
    </row>
    <row r="99" spans="1:43" x14ac:dyDescent="0.2">
      <c r="A99" s="8" t="s">
        <v>1729</v>
      </c>
      <c r="B99" s="8" t="s">
        <v>1894</v>
      </c>
      <c r="C99" s="3" t="s">
        <v>279</v>
      </c>
      <c r="D99" s="1" t="s">
        <v>2162</v>
      </c>
      <c r="E99" s="1" t="s">
        <v>1386</v>
      </c>
      <c r="F99" s="1">
        <v>102750</v>
      </c>
      <c r="G99" s="1">
        <v>102750</v>
      </c>
      <c r="H99" s="1">
        <v>102750</v>
      </c>
      <c r="I99" s="2">
        <v>42723</v>
      </c>
      <c r="J99" s="1" t="s">
        <v>998</v>
      </c>
      <c r="K99" s="2">
        <v>42723</v>
      </c>
      <c r="L99" s="2">
        <v>43818</v>
      </c>
      <c r="M99" s="1">
        <f t="shared" si="3"/>
        <v>36</v>
      </c>
      <c r="N99" s="1" t="s">
        <v>1565</v>
      </c>
      <c r="O99" s="3" t="s">
        <v>200</v>
      </c>
      <c r="P99" s="1">
        <v>313743</v>
      </c>
      <c r="Q99" s="3" t="s">
        <v>986</v>
      </c>
      <c r="R99" s="1" t="s">
        <v>987</v>
      </c>
      <c r="S99" s="1" t="s">
        <v>988</v>
      </c>
      <c r="T99" s="1" t="s">
        <v>989</v>
      </c>
      <c r="U99" s="1" t="s">
        <v>539</v>
      </c>
      <c r="V99" s="1" t="s">
        <v>990</v>
      </c>
      <c r="W99" s="1" t="s">
        <v>1048</v>
      </c>
      <c r="X99" s="1" t="s">
        <v>998</v>
      </c>
      <c r="Z99" s="1" t="s">
        <v>1390</v>
      </c>
      <c r="AA99" s="1">
        <v>51.85004</v>
      </c>
      <c r="AB99" s="1">
        <v>-1.3464240000000001</v>
      </c>
      <c r="AE99" s="8" t="s">
        <v>1425</v>
      </c>
      <c r="AF99" s="1" t="s">
        <v>1391</v>
      </c>
      <c r="AG99" s="1" t="s">
        <v>1395</v>
      </c>
      <c r="AI99" s="3" t="s">
        <v>115</v>
      </c>
      <c r="AJ99" s="1" t="s">
        <v>1403</v>
      </c>
      <c r="AK99" s="1" t="s">
        <v>1982</v>
      </c>
      <c r="AO99" s="3"/>
      <c r="AP99" s="3"/>
      <c r="AQ99" s="3"/>
    </row>
    <row r="100" spans="1:43" x14ac:dyDescent="0.2">
      <c r="A100" s="8" t="s">
        <v>1691</v>
      </c>
      <c r="B100" s="8" t="s">
        <v>1856</v>
      </c>
      <c r="C100" s="3" t="s">
        <v>620</v>
      </c>
      <c r="D100" s="1" t="s">
        <v>2163</v>
      </c>
      <c r="E100" s="1" t="s">
        <v>1386</v>
      </c>
      <c r="F100" s="1">
        <v>54000</v>
      </c>
      <c r="G100" s="1">
        <v>56500</v>
      </c>
      <c r="H100" s="1">
        <v>56500</v>
      </c>
      <c r="I100" s="2">
        <v>42460</v>
      </c>
      <c r="J100" s="1" t="s">
        <v>2003</v>
      </c>
      <c r="K100" s="2">
        <v>42825</v>
      </c>
      <c r="L100" s="2">
        <v>43131</v>
      </c>
      <c r="M100" s="1">
        <f t="shared" si="3"/>
        <v>10</v>
      </c>
      <c r="N100" s="1" t="s">
        <v>1504</v>
      </c>
      <c r="O100" s="3" t="s">
        <v>152</v>
      </c>
      <c r="P100" s="1">
        <v>1165309</v>
      </c>
      <c r="Q100" s="3" t="s">
        <v>1503</v>
      </c>
      <c r="R100" s="1" t="s">
        <v>621</v>
      </c>
      <c r="S100" s="1" t="s">
        <v>580</v>
      </c>
      <c r="T100" s="1" t="s">
        <v>622</v>
      </c>
      <c r="U100" s="1" t="s">
        <v>539</v>
      </c>
      <c r="V100" s="1" t="s">
        <v>623</v>
      </c>
      <c r="W100" s="1" t="s">
        <v>624</v>
      </c>
      <c r="X100" s="1" t="s">
        <v>2003</v>
      </c>
      <c r="Z100" s="1" t="s">
        <v>1390</v>
      </c>
      <c r="AA100" s="1">
        <v>50.725886000000003</v>
      </c>
      <c r="AB100" s="1">
        <v>-1.9374690000000001</v>
      </c>
      <c r="AE100" s="8" t="s">
        <v>1425</v>
      </c>
      <c r="AF100" s="1" t="s">
        <v>1391</v>
      </c>
      <c r="AG100" s="1" t="s">
        <v>1392</v>
      </c>
      <c r="AI100" s="3" t="s">
        <v>629</v>
      </c>
      <c r="AJ100" s="1" t="s">
        <v>1401</v>
      </c>
      <c r="AK100" s="1" t="s">
        <v>1981</v>
      </c>
      <c r="AO100" s="3" t="s">
        <v>367</v>
      </c>
      <c r="AP100" s="3" t="s">
        <v>368</v>
      </c>
      <c r="AQ100" s="3" t="s">
        <v>369</v>
      </c>
    </row>
    <row r="101" spans="1:43" x14ac:dyDescent="0.2">
      <c r="A101" s="8" t="s">
        <v>1758</v>
      </c>
      <c r="B101" s="8" t="s">
        <v>1923</v>
      </c>
      <c r="C101" s="3" t="s">
        <v>226</v>
      </c>
      <c r="D101" s="3" t="s">
        <v>2107</v>
      </c>
      <c r="E101" s="1" t="s">
        <v>1386</v>
      </c>
      <c r="G101" s="1">
        <v>2500</v>
      </c>
      <c r="H101" s="1">
        <v>2500</v>
      </c>
      <c r="I101" s="2">
        <v>42662</v>
      </c>
      <c r="J101" s="1" t="s">
        <v>2005</v>
      </c>
      <c r="K101" s="2">
        <v>42662</v>
      </c>
      <c r="L101" s="2">
        <v>43757</v>
      </c>
      <c r="M101" s="1">
        <f t="shared" si="3"/>
        <v>36</v>
      </c>
      <c r="N101" s="1" t="s">
        <v>1596</v>
      </c>
      <c r="O101" s="3" t="s">
        <v>226</v>
      </c>
      <c r="Q101" s="3" t="s">
        <v>2037</v>
      </c>
      <c r="R101" s="1" t="s">
        <v>1294</v>
      </c>
      <c r="S101" s="1" t="s">
        <v>1290</v>
      </c>
      <c r="T101" s="1" t="s">
        <v>538</v>
      </c>
      <c r="U101" s="1" t="s">
        <v>539</v>
      </c>
      <c r="V101" s="1" t="s">
        <v>1295</v>
      </c>
      <c r="X101" s="9" t="s">
        <v>1977</v>
      </c>
      <c r="Z101" s="1" t="s">
        <v>1390</v>
      </c>
      <c r="AA101" s="1">
        <v>51.437272999999998</v>
      </c>
      <c r="AB101" s="1">
        <v>4.2498000000000001E-2</v>
      </c>
      <c r="AE101" s="8" t="s">
        <v>1425</v>
      </c>
      <c r="AF101" s="1" t="s">
        <v>1391</v>
      </c>
      <c r="AG101" s="1" t="s">
        <v>1396</v>
      </c>
      <c r="AI101" s="3" t="s">
        <v>116</v>
      </c>
      <c r="AJ101" s="1" t="s">
        <v>1407</v>
      </c>
      <c r="AK101" s="1" t="s">
        <v>1981</v>
      </c>
      <c r="AO101" s="3" t="s">
        <v>483</v>
      </c>
      <c r="AP101" s="3" t="s">
        <v>483</v>
      </c>
      <c r="AQ101" s="3" t="s">
        <v>483</v>
      </c>
    </row>
    <row r="102" spans="1:43" x14ac:dyDescent="0.2">
      <c r="A102" s="8" t="s">
        <v>1784</v>
      </c>
      <c r="B102" s="8" t="s">
        <v>1949</v>
      </c>
      <c r="C102" s="3" t="s">
        <v>972</v>
      </c>
      <c r="D102" s="3" t="s">
        <v>2088</v>
      </c>
      <c r="E102" s="1" t="s">
        <v>1386</v>
      </c>
      <c r="F102" s="1">
        <v>68140</v>
      </c>
      <c r="G102" s="1">
        <v>20248</v>
      </c>
      <c r="H102" s="1">
        <v>20248</v>
      </c>
      <c r="I102" s="2">
        <v>42644</v>
      </c>
      <c r="J102" s="1" t="s">
        <v>977</v>
      </c>
      <c r="K102" s="2">
        <v>42644</v>
      </c>
      <c r="L102" s="2">
        <v>43220</v>
      </c>
      <c r="M102" s="1">
        <f t="shared" si="3"/>
        <v>18</v>
      </c>
      <c r="N102" s="1" t="s">
        <v>1618</v>
      </c>
      <c r="O102" s="3" t="s">
        <v>251</v>
      </c>
      <c r="Q102" s="3" t="s">
        <v>973</v>
      </c>
      <c r="R102" s="1" t="s">
        <v>974</v>
      </c>
      <c r="S102" s="1" t="s">
        <v>538</v>
      </c>
      <c r="T102" s="1" t="s">
        <v>538</v>
      </c>
      <c r="U102" s="1" t="s">
        <v>539</v>
      </c>
      <c r="V102" s="1" t="s">
        <v>975</v>
      </c>
      <c r="W102" s="1" t="s">
        <v>976</v>
      </c>
      <c r="X102" s="1" t="s">
        <v>977</v>
      </c>
      <c r="Z102" s="1" t="s">
        <v>1390</v>
      </c>
      <c r="AA102" s="1">
        <v>51.532595999999998</v>
      </c>
      <c r="AB102" s="1">
        <v>-0.11545900000000001</v>
      </c>
      <c r="AE102" s="8" t="s">
        <v>1425</v>
      </c>
      <c r="AF102" s="1" t="s">
        <v>1391</v>
      </c>
      <c r="AG102" s="1" t="s">
        <v>1397</v>
      </c>
      <c r="AI102" s="3" t="s">
        <v>117</v>
      </c>
      <c r="AJ102" s="1" t="s">
        <v>1406</v>
      </c>
      <c r="AK102" s="1" t="s">
        <v>1981</v>
      </c>
      <c r="AO102" s="3" t="s">
        <v>508</v>
      </c>
      <c r="AP102" s="3" t="s">
        <v>508</v>
      </c>
      <c r="AQ102" s="3" t="s">
        <v>508</v>
      </c>
    </row>
    <row r="103" spans="1:43" x14ac:dyDescent="0.2">
      <c r="A103" s="8" t="s">
        <v>1760</v>
      </c>
      <c r="B103" s="8" t="s">
        <v>1925</v>
      </c>
      <c r="C103" s="3" t="s">
        <v>1296</v>
      </c>
      <c r="D103" s="3" t="s">
        <v>2107</v>
      </c>
      <c r="E103" s="1" t="s">
        <v>1386</v>
      </c>
      <c r="G103" s="1">
        <v>2500</v>
      </c>
      <c r="H103" s="1">
        <v>2500</v>
      </c>
      <c r="I103" s="2">
        <v>42705</v>
      </c>
      <c r="J103" s="1" t="s">
        <v>2005</v>
      </c>
      <c r="K103" s="2">
        <v>42705</v>
      </c>
      <c r="L103" s="2">
        <v>43800</v>
      </c>
      <c r="M103" s="1">
        <f t="shared" si="3"/>
        <v>36</v>
      </c>
      <c r="N103" s="1" t="s">
        <v>1597</v>
      </c>
      <c r="O103" s="3" t="s">
        <v>227</v>
      </c>
      <c r="Q103" s="3" t="s">
        <v>1297</v>
      </c>
      <c r="R103" s="1" t="s">
        <v>1299</v>
      </c>
      <c r="S103" s="1" t="s">
        <v>1291</v>
      </c>
      <c r="T103" s="1" t="s">
        <v>1298</v>
      </c>
      <c r="U103" s="1" t="s">
        <v>539</v>
      </c>
      <c r="V103" s="1" t="s">
        <v>1245</v>
      </c>
      <c r="X103" s="1" t="s">
        <v>2005</v>
      </c>
      <c r="Z103" s="1" t="s">
        <v>1390</v>
      </c>
      <c r="AA103" s="1">
        <v>52.864344000000003</v>
      </c>
      <c r="AB103" s="1">
        <v>-2.4177840000000002</v>
      </c>
      <c r="AE103" s="8" t="s">
        <v>1425</v>
      </c>
      <c r="AF103" s="1" t="s">
        <v>1391</v>
      </c>
      <c r="AG103" s="1" t="s">
        <v>1396</v>
      </c>
      <c r="AI103" s="3" t="s">
        <v>116</v>
      </c>
      <c r="AJ103" s="1" t="s">
        <v>1407</v>
      </c>
      <c r="AK103" s="1" t="s">
        <v>1981</v>
      </c>
      <c r="AO103" s="3" t="s">
        <v>484</v>
      </c>
      <c r="AP103" s="3" t="s">
        <v>484</v>
      </c>
      <c r="AQ103" s="3" t="s">
        <v>484</v>
      </c>
    </row>
    <row r="104" spans="1:43" x14ac:dyDescent="0.2">
      <c r="A104" s="8" t="s">
        <v>1761</v>
      </c>
      <c r="B104" s="8" t="s">
        <v>1926</v>
      </c>
      <c r="C104" s="3" t="s">
        <v>1300</v>
      </c>
      <c r="D104" s="3" t="s">
        <v>2107</v>
      </c>
      <c r="E104" s="1" t="s">
        <v>1386</v>
      </c>
      <c r="G104" s="1">
        <v>2500</v>
      </c>
      <c r="H104" s="1">
        <v>2500</v>
      </c>
      <c r="I104" s="2">
        <v>42662</v>
      </c>
      <c r="J104" s="1" t="s">
        <v>1302</v>
      </c>
      <c r="K104" s="2">
        <v>42662</v>
      </c>
      <c r="L104" s="2">
        <v>43757</v>
      </c>
      <c r="M104" s="1">
        <f t="shared" si="3"/>
        <v>36</v>
      </c>
      <c r="N104" s="1" t="s">
        <v>1983</v>
      </c>
      <c r="O104" s="3" t="s">
        <v>228</v>
      </c>
      <c r="R104" s="1" t="s">
        <v>1299</v>
      </c>
      <c r="S104" s="1" t="s">
        <v>1980</v>
      </c>
      <c r="T104" s="1" t="s">
        <v>616</v>
      </c>
      <c r="U104" s="1" t="s">
        <v>539</v>
      </c>
      <c r="V104" s="1" t="s">
        <v>1301</v>
      </c>
      <c r="W104" s="1" t="s">
        <v>2063</v>
      </c>
      <c r="X104" s="9" t="s">
        <v>1302</v>
      </c>
      <c r="Z104" s="1" t="s">
        <v>1390</v>
      </c>
      <c r="AA104" s="1">
        <v>53.221961</v>
      </c>
      <c r="AB104" s="1">
        <v>-0.77032599999999996</v>
      </c>
      <c r="AE104" s="8" t="s">
        <v>1425</v>
      </c>
      <c r="AF104" s="1" t="s">
        <v>1391</v>
      </c>
      <c r="AG104" s="1" t="s">
        <v>1396</v>
      </c>
      <c r="AI104" s="3" t="s">
        <v>116</v>
      </c>
      <c r="AJ104" s="1" t="s">
        <v>1407</v>
      </c>
      <c r="AK104" s="1" t="s">
        <v>1981</v>
      </c>
      <c r="AO104" s="3" t="s">
        <v>485</v>
      </c>
      <c r="AP104" s="3" t="s">
        <v>485</v>
      </c>
      <c r="AQ104" s="3" t="s">
        <v>485</v>
      </c>
    </row>
    <row r="105" spans="1:43" x14ac:dyDescent="0.2">
      <c r="A105" s="8" t="s">
        <v>1710</v>
      </c>
      <c r="B105" s="8" t="s">
        <v>1875</v>
      </c>
      <c r="C105" s="3" t="s">
        <v>185</v>
      </c>
      <c r="D105" s="3" t="s">
        <v>2103</v>
      </c>
      <c r="E105" s="1" t="s">
        <v>1386</v>
      </c>
      <c r="F105" s="1">
        <v>9960</v>
      </c>
      <c r="G105" s="1">
        <v>9960</v>
      </c>
      <c r="H105" s="1">
        <v>9960</v>
      </c>
      <c r="I105" s="2">
        <v>42705</v>
      </c>
      <c r="J105" s="1" t="s">
        <v>874</v>
      </c>
      <c r="K105" s="2">
        <v>42751</v>
      </c>
      <c r="L105" s="2">
        <v>42826</v>
      </c>
      <c r="M105" s="1">
        <f t="shared" si="3"/>
        <v>2</v>
      </c>
      <c r="N105" s="1" t="s">
        <v>1540</v>
      </c>
      <c r="O105" s="3" t="s">
        <v>185</v>
      </c>
      <c r="P105" s="1">
        <v>1144672</v>
      </c>
      <c r="Q105" s="3" t="s">
        <v>1539</v>
      </c>
      <c r="R105" s="1" t="s">
        <v>871</v>
      </c>
      <c r="S105" s="1" t="s">
        <v>598</v>
      </c>
      <c r="T105" s="1" t="s">
        <v>599</v>
      </c>
      <c r="U105" s="1" t="s">
        <v>539</v>
      </c>
      <c r="V105" s="1" t="s">
        <v>872</v>
      </c>
      <c r="W105" s="1" t="s">
        <v>873</v>
      </c>
      <c r="X105" s="1" t="s">
        <v>874</v>
      </c>
      <c r="Z105" s="1" t="s">
        <v>1390</v>
      </c>
      <c r="AA105" s="1">
        <v>54.617660000000001</v>
      </c>
      <c r="AB105" s="1">
        <v>-1.0704320000000001</v>
      </c>
      <c r="AE105" s="8" t="s">
        <v>1425</v>
      </c>
      <c r="AF105" s="1" t="s">
        <v>1391</v>
      </c>
      <c r="AG105" s="1" t="s">
        <v>1393</v>
      </c>
      <c r="AI105" s="3" t="s">
        <v>112</v>
      </c>
      <c r="AJ105" s="1" t="s">
        <v>1402</v>
      </c>
      <c r="AK105" s="1" t="s">
        <v>1981</v>
      </c>
      <c r="AO105" s="3" t="s">
        <v>441</v>
      </c>
      <c r="AP105" s="3" t="s">
        <v>442</v>
      </c>
      <c r="AQ105" s="3" t="s">
        <v>443</v>
      </c>
    </row>
    <row r="106" spans="1:43" x14ac:dyDescent="0.2">
      <c r="A106" s="8" t="s">
        <v>1785</v>
      </c>
      <c r="B106" s="8" t="s">
        <v>1950</v>
      </c>
      <c r="C106" s="3" t="s">
        <v>978</v>
      </c>
      <c r="D106" s="3" t="s">
        <v>2089</v>
      </c>
      <c r="E106" s="1" t="s">
        <v>1386</v>
      </c>
      <c r="F106" s="1">
        <v>54082</v>
      </c>
      <c r="G106" s="1">
        <v>17035</v>
      </c>
      <c r="H106" s="1">
        <v>17035</v>
      </c>
      <c r="I106" s="2">
        <v>42644</v>
      </c>
      <c r="J106" s="1" t="s">
        <v>985</v>
      </c>
      <c r="K106" s="2">
        <v>42644</v>
      </c>
      <c r="L106" s="2">
        <v>43220</v>
      </c>
      <c r="M106" s="1">
        <f t="shared" si="3"/>
        <v>18</v>
      </c>
      <c r="N106" s="1" t="s">
        <v>1619</v>
      </c>
      <c r="O106" s="3" t="s">
        <v>252</v>
      </c>
      <c r="Q106" s="3" t="s">
        <v>979</v>
      </c>
      <c r="R106" s="1" t="s">
        <v>980</v>
      </c>
      <c r="S106" s="1" t="s">
        <v>981</v>
      </c>
      <c r="T106" s="1" t="s">
        <v>982</v>
      </c>
      <c r="U106" s="1" t="s">
        <v>539</v>
      </c>
      <c r="V106" s="1" t="s">
        <v>983</v>
      </c>
      <c r="W106" s="1" t="s">
        <v>984</v>
      </c>
      <c r="X106" s="1" t="s">
        <v>985</v>
      </c>
      <c r="Z106" s="1" t="s">
        <v>1390</v>
      </c>
      <c r="AA106" s="1">
        <v>50.738146</v>
      </c>
      <c r="AB106" s="1">
        <v>-3.530624</v>
      </c>
      <c r="AE106" s="8" t="s">
        <v>1425</v>
      </c>
      <c r="AF106" s="1" t="s">
        <v>1391</v>
      </c>
      <c r="AG106" s="1" t="s">
        <v>1397</v>
      </c>
      <c r="AI106" s="3" t="s">
        <v>117</v>
      </c>
      <c r="AJ106" s="1" t="s">
        <v>1406</v>
      </c>
      <c r="AK106" s="1" t="s">
        <v>1981</v>
      </c>
      <c r="AO106" s="3" t="s">
        <v>509</v>
      </c>
      <c r="AP106" s="3" t="s">
        <v>509</v>
      </c>
      <c r="AQ106" s="3" t="s">
        <v>509</v>
      </c>
    </row>
    <row r="107" spans="1:43" x14ac:dyDescent="0.2">
      <c r="A107" s="8" t="s">
        <v>1759</v>
      </c>
      <c r="B107" s="8" t="s">
        <v>1924</v>
      </c>
      <c r="C107" s="3" t="s">
        <v>1638</v>
      </c>
      <c r="D107" s="3" t="s">
        <v>2107</v>
      </c>
      <c r="E107" s="1" t="s">
        <v>1386</v>
      </c>
      <c r="G107" s="1">
        <v>2500</v>
      </c>
      <c r="H107" s="1">
        <v>2500</v>
      </c>
      <c r="I107" s="2">
        <v>42655</v>
      </c>
      <c r="J107" s="1" t="s">
        <v>2005</v>
      </c>
      <c r="K107" s="2">
        <v>42655</v>
      </c>
      <c r="L107" s="2">
        <v>43750</v>
      </c>
      <c r="M107" s="1">
        <f t="shared" si="3"/>
        <v>36</v>
      </c>
      <c r="N107" s="1" t="s">
        <v>1645</v>
      </c>
      <c r="O107" s="3" t="s">
        <v>1638</v>
      </c>
      <c r="Q107" s="8" t="s">
        <v>1644</v>
      </c>
      <c r="R107" s="1" t="s">
        <v>1640</v>
      </c>
      <c r="S107" s="1" t="s">
        <v>1641</v>
      </c>
      <c r="T107" s="1" t="s">
        <v>605</v>
      </c>
      <c r="U107" s="1" t="s">
        <v>539</v>
      </c>
      <c r="V107" s="1" t="s">
        <v>1642</v>
      </c>
      <c r="W107" s="1" t="s">
        <v>1643</v>
      </c>
      <c r="X107" s="1" t="s">
        <v>1639</v>
      </c>
      <c r="Z107" s="1" t="s">
        <v>1390</v>
      </c>
      <c r="AA107" s="1">
        <v>52.020221999999997</v>
      </c>
      <c r="AB107" s="1">
        <v>0.23955099999999999</v>
      </c>
      <c r="AE107" s="8" t="s">
        <v>1425</v>
      </c>
      <c r="AF107" s="1" t="s">
        <v>1391</v>
      </c>
      <c r="AG107" s="1" t="s">
        <v>1396</v>
      </c>
      <c r="AI107" s="3" t="s">
        <v>116</v>
      </c>
      <c r="AJ107" s="1" t="s">
        <v>1407</v>
      </c>
      <c r="AK107" s="1" t="s">
        <v>1981</v>
      </c>
      <c r="AO107" s="3" t="s">
        <v>1642</v>
      </c>
      <c r="AP107" s="3" t="s">
        <v>1642</v>
      </c>
      <c r="AQ107" s="3" t="s">
        <v>1642</v>
      </c>
    </row>
    <row r="108" spans="1:43" x14ac:dyDescent="0.2">
      <c r="A108" s="8" t="s">
        <v>1762</v>
      </c>
      <c r="B108" s="8" t="s">
        <v>1927</v>
      </c>
      <c r="C108" s="3" t="s">
        <v>1303</v>
      </c>
      <c r="D108" s="3" t="s">
        <v>2107</v>
      </c>
      <c r="E108" s="1" t="s">
        <v>1386</v>
      </c>
      <c r="G108" s="1">
        <v>2500</v>
      </c>
      <c r="H108" s="1">
        <v>2500</v>
      </c>
      <c r="I108" s="2">
        <v>42629</v>
      </c>
      <c r="J108" s="1" t="s">
        <v>1308</v>
      </c>
      <c r="K108" s="2">
        <v>42629</v>
      </c>
      <c r="L108" s="2">
        <v>42810</v>
      </c>
      <c r="M108" s="1">
        <f t="shared" si="3"/>
        <v>6</v>
      </c>
      <c r="N108" s="1" t="s">
        <v>1598</v>
      </c>
      <c r="O108" s="3" t="s">
        <v>229</v>
      </c>
      <c r="Q108" s="3" t="s">
        <v>1304</v>
      </c>
      <c r="R108" s="1" t="s">
        <v>1305</v>
      </c>
      <c r="S108" s="1" t="s">
        <v>1306</v>
      </c>
      <c r="T108" s="1" t="s">
        <v>723</v>
      </c>
      <c r="U108" s="1" t="s">
        <v>539</v>
      </c>
      <c r="V108" s="1" t="s">
        <v>1307</v>
      </c>
      <c r="W108" s="1" t="s">
        <v>2062</v>
      </c>
      <c r="X108" s="9" t="s">
        <v>1308</v>
      </c>
      <c r="Z108" s="1" t="s">
        <v>1390</v>
      </c>
      <c r="AA108" s="1">
        <v>53.244390000000003</v>
      </c>
      <c r="AB108" s="1">
        <v>-0.22775300000000001</v>
      </c>
      <c r="AE108" s="8" t="s">
        <v>1425</v>
      </c>
      <c r="AF108" s="1" t="s">
        <v>1391</v>
      </c>
      <c r="AG108" s="1" t="s">
        <v>1396</v>
      </c>
      <c r="AI108" s="3" t="s">
        <v>116</v>
      </c>
      <c r="AJ108" s="1" t="s">
        <v>1407</v>
      </c>
      <c r="AK108" s="1" t="s">
        <v>1981</v>
      </c>
      <c r="AO108" s="3" t="s">
        <v>486</v>
      </c>
      <c r="AP108" s="3" t="s">
        <v>486</v>
      </c>
      <c r="AQ108" s="3" t="s">
        <v>486</v>
      </c>
    </row>
    <row r="109" spans="1:43" x14ac:dyDescent="0.2">
      <c r="A109" s="8" t="s">
        <v>1665</v>
      </c>
      <c r="B109" s="8" t="s">
        <v>1830</v>
      </c>
      <c r="C109" s="3" t="s">
        <v>2101</v>
      </c>
      <c r="D109" s="1" t="s">
        <v>2164</v>
      </c>
      <c r="E109" s="1" t="s">
        <v>1386</v>
      </c>
      <c r="F109" s="1">
        <v>200943</v>
      </c>
      <c r="G109" s="1">
        <v>200943</v>
      </c>
      <c r="H109" s="1">
        <v>200943</v>
      </c>
      <c r="I109" s="2">
        <v>42551</v>
      </c>
      <c r="J109" s="1" t="s">
        <v>1996</v>
      </c>
      <c r="K109" s="2">
        <v>42916</v>
      </c>
      <c r="L109" s="2">
        <v>43190</v>
      </c>
      <c r="M109" s="1">
        <f t="shared" si="3"/>
        <v>9</v>
      </c>
      <c r="N109" s="1" t="s">
        <v>1475</v>
      </c>
      <c r="O109" s="3" t="s">
        <v>144</v>
      </c>
      <c r="Q109" s="3" t="s">
        <v>2040</v>
      </c>
      <c r="R109" s="1" t="s">
        <v>743</v>
      </c>
      <c r="S109" s="1" t="s">
        <v>744</v>
      </c>
      <c r="T109" s="1" t="s">
        <v>600</v>
      </c>
      <c r="U109" s="1" t="s">
        <v>539</v>
      </c>
      <c r="V109" s="1" t="s">
        <v>745</v>
      </c>
      <c r="W109" s="1" t="s">
        <v>746</v>
      </c>
      <c r="X109" s="1" t="s">
        <v>1996</v>
      </c>
      <c r="Z109" s="1" t="s">
        <v>1390</v>
      </c>
      <c r="AA109" s="1">
        <v>53.377127999999999</v>
      </c>
      <c r="AB109" s="1">
        <v>-1.4654320000000001</v>
      </c>
      <c r="AE109" s="8" t="s">
        <v>1425</v>
      </c>
      <c r="AF109" s="1" t="s">
        <v>1391</v>
      </c>
      <c r="AG109" s="1" t="s">
        <v>1392</v>
      </c>
      <c r="AI109" s="3" t="s">
        <v>111</v>
      </c>
      <c r="AJ109" s="1" t="s">
        <v>1401</v>
      </c>
      <c r="AK109" s="1" t="s">
        <v>1981</v>
      </c>
      <c r="AO109" s="3" t="s">
        <v>343</v>
      </c>
      <c r="AP109" s="3" t="s">
        <v>344</v>
      </c>
      <c r="AQ109" s="3" t="s">
        <v>345</v>
      </c>
    </row>
    <row r="110" spans="1:43" x14ac:dyDescent="0.2">
      <c r="A110" s="8" t="s">
        <v>1802</v>
      </c>
      <c r="B110" s="8" t="s">
        <v>1967</v>
      </c>
      <c r="C110" s="3" t="s">
        <v>265</v>
      </c>
      <c r="D110" s="1" t="s">
        <v>2165</v>
      </c>
      <c r="E110" s="1" t="s">
        <v>1386</v>
      </c>
      <c r="G110" s="1">
        <v>8750</v>
      </c>
      <c r="H110" s="1">
        <v>8750</v>
      </c>
      <c r="I110" s="2">
        <v>42156</v>
      </c>
      <c r="J110" s="1" t="s">
        <v>1142</v>
      </c>
      <c r="K110" s="2">
        <v>42156</v>
      </c>
      <c r="L110" s="2">
        <v>43252</v>
      </c>
      <c r="M110" s="1">
        <f t="shared" si="3"/>
        <v>36</v>
      </c>
      <c r="N110" s="8" t="s">
        <v>1457</v>
      </c>
      <c r="O110" s="3" t="s">
        <v>265</v>
      </c>
      <c r="Q110" s="3" t="s">
        <v>1458</v>
      </c>
      <c r="R110" s="1" t="s">
        <v>1143</v>
      </c>
      <c r="S110" s="1" t="s">
        <v>744</v>
      </c>
      <c r="T110" s="1" t="s">
        <v>600</v>
      </c>
      <c r="U110" s="1" t="s">
        <v>539</v>
      </c>
      <c r="V110" s="1" t="s">
        <v>1100</v>
      </c>
      <c r="W110" s="1" t="s">
        <v>1144</v>
      </c>
      <c r="X110" s="1" t="s">
        <v>1142</v>
      </c>
      <c r="Z110" s="1" t="s">
        <v>1390</v>
      </c>
      <c r="AE110" s="8" t="s">
        <v>1425</v>
      </c>
      <c r="AF110" s="1" t="s">
        <v>1391</v>
      </c>
      <c r="AG110" s="1" t="s">
        <v>1398</v>
      </c>
      <c r="AI110" s="3" t="s">
        <v>118</v>
      </c>
      <c r="AJ110" s="1" t="s">
        <v>1405</v>
      </c>
      <c r="AK110" s="1" t="s">
        <v>1981</v>
      </c>
      <c r="AO110" s="3" t="s">
        <v>524</v>
      </c>
      <c r="AP110" s="3" t="s">
        <v>524</v>
      </c>
      <c r="AQ110" s="3" t="s">
        <v>524</v>
      </c>
    </row>
    <row r="111" spans="1:43" x14ac:dyDescent="0.2">
      <c r="A111" s="8" t="s">
        <v>1804</v>
      </c>
      <c r="B111" s="8" t="s">
        <v>1969</v>
      </c>
      <c r="C111" s="3" t="s">
        <v>1149</v>
      </c>
      <c r="D111" s="1" t="s">
        <v>2166</v>
      </c>
      <c r="E111" s="1" t="s">
        <v>1386</v>
      </c>
      <c r="G111" s="1">
        <v>5000</v>
      </c>
      <c r="H111" s="1">
        <v>5000</v>
      </c>
      <c r="I111" s="2">
        <v>42705</v>
      </c>
      <c r="J111" s="1" t="s">
        <v>1150</v>
      </c>
      <c r="K111" s="2">
        <v>42736</v>
      </c>
      <c r="L111" s="2">
        <v>43831</v>
      </c>
      <c r="M111" s="1">
        <f t="shared" si="3"/>
        <v>36</v>
      </c>
      <c r="N111" s="8" t="s">
        <v>1456</v>
      </c>
      <c r="O111" s="3" t="s">
        <v>123</v>
      </c>
      <c r="Q111" s="3" t="s">
        <v>1152</v>
      </c>
      <c r="R111" s="1" t="s">
        <v>1153</v>
      </c>
      <c r="S111" s="1" t="s">
        <v>538</v>
      </c>
      <c r="T111" s="1" t="s">
        <v>538</v>
      </c>
      <c r="U111" s="1" t="s">
        <v>539</v>
      </c>
      <c r="V111" s="1" t="s">
        <v>1154</v>
      </c>
      <c r="W111" s="1" t="s">
        <v>1151</v>
      </c>
      <c r="X111" s="1" t="s">
        <v>1150</v>
      </c>
      <c r="Z111" s="1" t="s">
        <v>1390</v>
      </c>
      <c r="AE111" s="8" t="s">
        <v>1425</v>
      </c>
      <c r="AF111" s="1" t="s">
        <v>1391</v>
      </c>
      <c r="AG111" s="1" t="s">
        <v>1398</v>
      </c>
      <c r="AI111" s="3" t="s">
        <v>118</v>
      </c>
      <c r="AJ111" s="1" t="s">
        <v>1405</v>
      </c>
      <c r="AK111" s="1" t="s">
        <v>1981</v>
      </c>
      <c r="AO111" s="3" t="s">
        <v>285</v>
      </c>
      <c r="AP111" s="3" t="s">
        <v>285</v>
      </c>
      <c r="AQ111" s="3" t="s">
        <v>285</v>
      </c>
    </row>
    <row r="112" spans="1:43" x14ac:dyDescent="0.2">
      <c r="A112" s="8" t="s">
        <v>1658</v>
      </c>
      <c r="B112" s="8" t="s">
        <v>1823</v>
      </c>
      <c r="C112" s="3" t="s">
        <v>700</v>
      </c>
      <c r="D112" s="3" t="s">
        <v>2167</v>
      </c>
      <c r="E112" s="1" t="s">
        <v>1386</v>
      </c>
      <c r="F112" s="1">
        <v>8000</v>
      </c>
      <c r="G112" s="1">
        <v>8000</v>
      </c>
      <c r="H112" s="1">
        <v>8000</v>
      </c>
      <c r="I112" s="2">
        <v>42653</v>
      </c>
      <c r="J112" s="1" t="s">
        <v>2016</v>
      </c>
      <c r="K112" s="2">
        <v>42653</v>
      </c>
      <c r="L112" s="2">
        <v>42653</v>
      </c>
      <c r="M112" s="1">
        <f t="shared" si="3"/>
        <v>0</v>
      </c>
      <c r="N112" s="1" t="s">
        <v>1430</v>
      </c>
      <c r="O112" s="3" t="s">
        <v>134</v>
      </c>
      <c r="P112" s="1">
        <v>518946</v>
      </c>
      <c r="Q112" s="3" t="s">
        <v>703</v>
      </c>
      <c r="R112" s="1" t="s">
        <v>704</v>
      </c>
      <c r="S112" s="1" t="s">
        <v>705</v>
      </c>
      <c r="T112" s="1" t="s">
        <v>706</v>
      </c>
      <c r="U112" s="1" t="s">
        <v>539</v>
      </c>
      <c r="V112" s="1" t="s">
        <v>707</v>
      </c>
      <c r="W112" s="1" t="s">
        <v>702</v>
      </c>
      <c r="X112" s="1" t="s">
        <v>2016</v>
      </c>
      <c r="Z112" s="1" t="s">
        <v>1390</v>
      </c>
      <c r="AA112" s="1">
        <v>51.428434000000003</v>
      </c>
      <c r="AB112" s="1">
        <v>-2.8280059999999998</v>
      </c>
      <c r="AE112" s="8" t="s">
        <v>1425</v>
      </c>
      <c r="AF112" s="1" t="s">
        <v>1391</v>
      </c>
      <c r="AG112" s="1" t="s">
        <v>1392</v>
      </c>
      <c r="AI112" s="3" t="s">
        <v>701</v>
      </c>
      <c r="AJ112" s="1" t="s">
        <v>1401</v>
      </c>
      <c r="AK112" s="1" t="s">
        <v>1981</v>
      </c>
      <c r="AO112" s="3" t="s">
        <v>316</v>
      </c>
      <c r="AP112" s="3" t="s">
        <v>317</v>
      </c>
      <c r="AQ112" s="3" t="s">
        <v>318</v>
      </c>
    </row>
    <row r="113" spans="1:43" x14ac:dyDescent="0.2">
      <c r="A113" s="8" t="s">
        <v>1763</v>
      </c>
      <c r="B113" s="8" t="s">
        <v>1928</v>
      </c>
      <c r="C113" s="3" t="s">
        <v>1309</v>
      </c>
      <c r="D113" s="3" t="s">
        <v>2107</v>
      </c>
      <c r="E113" s="1" t="s">
        <v>1386</v>
      </c>
      <c r="G113" s="1">
        <v>2500</v>
      </c>
      <c r="H113" s="1">
        <v>2500</v>
      </c>
      <c r="I113" s="2">
        <v>42559</v>
      </c>
      <c r="J113" s="1" t="s">
        <v>1324</v>
      </c>
      <c r="K113" s="2">
        <v>42559</v>
      </c>
      <c r="L113" s="2">
        <v>43654</v>
      </c>
      <c r="M113" s="1">
        <f t="shared" si="3"/>
        <v>36</v>
      </c>
      <c r="N113" s="1" t="s">
        <v>1599</v>
      </c>
      <c r="O113" s="3" t="s">
        <v>230</v>
      </c>
      <c r="P113" s="1">
        <v>1162081</v>
      </c>
      <c r="Q113" s="3" t="s">
        <v>1315</v>
      </c>
      <c r="R113" s="1" t="s">
        <v>1316</v>
      </c>
      <c r="S113" s="1" t="s">
        <v>1317</v>
      </c>
      <c r="T113" s="1" t="s">
        <v>818</v>
      </c>
      <c r="U113" s="1" t="s">
        <v>539</v>
      </c>
      <c r="V113" s="1" t="s">
        <v>1318</v>
      </c>
      <c r="W113" s="1" t="s">
        <v>2061</v>
      </c>
      <c r="X113" s="9" t="s">
        <v>1324</v>
      </c>
      <c r="Z113" s="1" t="s">
        <v>1390</v>
      </c>
      <c r="AA113" s="1">
        <v>52.006149999999998</v>
      </c>
      <c r="AB113" s="1">
        <v>-0.428533</v>
      </c>
      <c r="AE113" s="8" t="s">
        <v>1425</v>
      </c>
      <c r="AF113" s="1" t="s">
        <v>1391</v>
      </c>
      <c r="AG113" s="1" t="s">
        <v>1396</v>
      </c>
      <c r="AI113" s="3" t="s">
        <v>116</v>
      </c>
      <c r="AJ113" s="1" t="s">
        <v>1407</v>
      </c>
      <c r="AK113" s="1" t="s">
        <v>1981</v>
      </c>
      <c r="AO113" s="3" t="s">
        <v>487</v>
      </c>
      <c r="AP113" s="3" t="s">
        <v>487</v>
      </c>
      <c r="AQ113" s="3" t="s">
        <v>487</v>
      </c>
    </row>
    <row r="114" spans="1:43" x14ac:dyDescent="0.2">
      <c r="A114" s="8" t="s">
        <v>1764</v>
      </c>
      <c r="B114" s="8" t="s">
        <v>1929</v>
      </c>
      <c r="C114" s="3" t="s">
        <v>1310</v>
      </c>
      <c r="D114" s="3" t="s">
        <v>2107</v>
      </c>
      <c r="E114" s="1" t="s">
        <v>1386</v>
      </c>
      <c r="G114" s="1">
        <v>2500</v>
      </c>
      <c r="H114" s="1">
        <v>2500</v>
      </c>
      <c r="I114" s="2">
        <v>42530</v>
      </c>
      <c r="J114" s="1" t="s">
        <v>1314</v>
      </c>
      <c r="K114" s="2">
        <v>42530</v>
      </c>
      <c r="L114" s="2">
        <v>43625</v>
      </c>
      <c r="M114" s="1">
        <f t="shared" si="3"/>
        <v>36</v>
      </c>
      <c r="N114" s="1" t="s">
        <v>1600</v>
      </c>
      <c r="O114" s="3" t="s">
        <v>231</v>
      </c>
      <c r="Q114" s="3" t="s">
        <v>2038</v>
      </c>
      <c r="R114" s="1" t="s">
        <v>1311</v>
      </c>
      <c r="S114" s="1" t="s">
        <v>1312</v>
      </c>
      <c r="T114" s="1" t="s">
        <v>594</v>
      </c>
      <c r="U114" s="1" t="s">
        <v>539</v>
      </c>
      <c r="V114" s="1" t="s">
        <v>1313</v>
      </c>
      <c r="W114" s="1" t="s">
        <v>2060</v>
      </c>
      <c r="X114" s="9" t="s">
        <v>1314</v>
      </c>
      <c r="Z114" s="1" t="s">
        <v>1390</v>
      </c>
      <c r="AA114" s="1">
        <v>53.751671999999999</v>
      </c>
      <c r="AB114" s="1">
        <v>-2.4861110000000002</v>
      </c>
      <c r="AE114" s="8" t="s">
        <v>1425</v>
      </c>
      <c r="AF114" s="1" t="s">
        <v>1391</v>
      </c>
      <c r="AG114" s="1" t="s">
        <v>1396</v>
      </c>
      <c r="AI114" s="3" t="s">
        <v>116</v>
      </c>
      <c r="AJ114" s="1" t="s">
        <v>1407</v>
      </c>
      <c r="AK114" s="1" t="s">
        <v>1981</v>
      </c>
      <c r="AO114" s="3" t="s">
        <v>488</v>
      </c>
      <c r="AP114" s="3" t="s">
        <v>488</v>
      </c>
      <c r="AQ114" s="3" t="s">
        <v>488</v>
      </c>
    </row>
    <row r="115" spans="1:43" x14ac:dyDescent="0.2">
      <c r="A115" s="8" t="s">
        <v>1782</v>
      </c>
      <c r="B115" s="8" t="s">
        <v>1947</v>
      </c>
      <c r="C115" s="3" t="s">
        <v>249</v>
      </c>
      <c r="D115" s="3" t="s">
        <v>2168</v>
      </c>
      <c r="E115" s="1" t="s">
        <v>1386</v>
      </c>
      <c r="F115" s="1">
        <v>60432</v>
      </c>
      <c r="G115" s="1">
        <v>22778</v>
      </c>
      <c r="H115" s="1">
        <v>22778</v>
      </c>
      <c r="I115" s="2">
        <v>42644</v>
      </c>
      <c r="J115" s="1" t="s">
        <v>964</v>
      </c>
      <c r="K115" s="2">
        <v>42644</v>
      </c>
      <c r="L115" s="2">
        <v>43220</v>
      </c>
      <c r="M115" s="1">
        <f t="shared" si="3"/>
        <v>18</v>
      </c>
      <c r="N115" s="1" t="s">
        <v>1616</v>
      </c>
      <c r="O115" s="3" t="s">
        <v>249</v>
      </c>
      <c r="Q115" s="3" t="s">
        <v>960</v>
      </c>
      <c r="R115" s="1" t="s">
        <v>961</v>
      </c>
      <c r="S115" s="1" t="s">
        <v>799</v>
      </c>
      <c r="T115" s="1" t="s">
        <v>799</v>
      </c>
      <c r="U115" s="1" t="s">
        <v>539</v>
      </c>
      <c r="V115" s="1" t="s">
        <v>962</v>
      </c>
      <c r="W115" s="1" t="s">
        <v>963</v>
      </c>
      <c r="X115" s="1" t="s">
        <v>964</v>
      </c>
      <c r="Z115" s="1" t="s">
        <v>1390</v>
      </c>
      <c r="AA115" s="1">
        <v>54.799588</v>
      </c>
      <c r="AB115" s="1">
        <v>-1.5889009999999999</v>
      </c>
      <c r="AE115" s="8" t="s">
        <v>1425</v>
      </c>
      <c r="AF115" s="1" t="s">
        <v>1391</v>
      </c>
      <c r="AG115" s="1" t="s">
        <v>1397</v>
      </c>
      <c r="AI115" s="3" t="s">
        <v>117</v>
      </c>
      <c r="AJ115" s="1" t="s">
        <v>1406</v>
      </c>
      <c r="AK115" s="1" t="s">
        <v>1981</v>
      </c>
      <c r="AO115" s="3" t="s">
        <v>506</v>
      </c>
      <c r="AP115" s="3" t="s">
        <v>506</v>
      </c>
      <c r="AQ115" s="3" t="s">
        <v>506</v>
      </c>
    </row>
    <row r="116" spans="1:43" x14ac:dyDescent="0.2">
      <c r="A116" s="8" t="s">
        <v>1671</v>
      </c>
      <c r="B116" s="8" t="s">
        <v>1836</v>
      </c>
      <c r="C116" s="3" t="s">
        <v>274</v>
      </c>
      <c r="D116" s="1" t="s">
        <v>1410</v>
      </c>
      <c r="E116" s="1" t="s">
        <v>1386</v>
      </c>
      <c r="F116" s="1">
        <v>78250</v>
      </c>
      <c r="G116" s="1">
        <v>78520</v>
      </c>
      <c r="H116" s="1">
        <v>78520</v>
      </c>
      <c r="I116" s="2">
        <v>42705</v>
      </c>
      <c r="J116" s="1" t="s">
        <v>2000</v>
      </c>
      <c r="K116" s="2">
        <v>42767</v>
      </c>
      <c r="L116" s="2">
        <v>43098</v>
      </c>
      <c r="M116" s="1">
        <f t="shared" si="3"/>
        <v>10</v>
      </c>
      <c r="N116" s="1" t="s">
        <v>1469</v>
      </c>
      <c r="O116" s="3" t="s">
        <v>153</v>
      </c>
      <c r="P116" s="1">
        <v>1061468</v>
      </c>
      <c r="Q116" s="3" t="s">
        <v>1485</v>
      </c>
      <c r="R116" s="1" t="s">
        <v>770</v>
      </c>
      <c r="S116" s="1" t="s">
        <v>739</v>
      </c>
      <c r="T116" s="1" t="s">
        <v>547</v>
      </c>
      <c r="U116" s="1" t="s">
        <v>539</v>
      </c>
      <c r="V116" s="1" t="s">
        <v>735</v>
      </c>
      <c r="W116" s="1" t="s">
        <v>771</v>
      </c>
      <c r="X116" s="1" t="s">
        <v>2000</v>
      </c>
      <c r="Z116" s="1" t="s">
        <v>1390</v>
      </c>
      <c r="AA116" s="1">
        <v>51.500078999999999</v>
      </c>
      <c r="AB116" s="1">
        <v>-2.6080239999999999</v>
      </c>
      <c r="AE116" s="8" t="s">
        <v>1425</v>
      </c>
      <c r="AF116" s="1" t="s">
        <v>1391</v>
      </c>
      <c r="AG116" s="1" t="s">
        <v>1392</v>
      </c>
      <c r="AI116" s="3" t="s">
        <v>111</v>
      </c>
      <c r="AJ116" s="1" t="s">
        <v>1401</v>
      </c>
      <c r="AK116" s="1" t="s">
        <v>1981</v>
      </c>
      <c r="AO116" s="3" t="s">
        <v>370</v>
      </c>
      <c r="AP116" s="3" t="s">
        <v>371</v>
      </c>
      <c r="AQ116" s="3" t="s">
        <v>372</v>
      </c>
    </row>
    <row r="117" spans="1:43" x14ac:dyDescent="0.2">
      <c r="A117" s="8" t="s">
        <v>1672</v>
      </c>
      <c r="B117" s="8" t="s">
        <v>1837</v>
      </c>
      <c r="C117" s="3" t="s">
        <v>275</v>
      </c>
      <c r="D117" s="1" t="s">
        <v>1411</v>
      </c>
      <c r="E117" s="1" t="s">
        <v>1386</v>
      </c>
      <c r="F117" s="1">
        <v>62675</v>
      </c>
      <c r="G117" s="1">
        <v>65675</v>
      </c>
      <c r="H117" s="1">
        <v>65675</v>
      </c>
      <c r="I117" s="2">
        <v>42614</v>
      </c>
      <c r="J117" s="1" t="s">
        <v>2000</v>
      </c>
      <c r="K117" s="2">
        <v>42614</v>
      </c>
      <c r="L117" s="2">
        <v>43373</v>
      </c>
      <c r="M117" s="1">
        <f t="shared" si="3"/>
        <v>24</v>
      </c>
      <c r="N117" s="1" t="s">
        <v>1469</v>
      </c>
      <c r="O117" s="3" t="s">
        <v>153</v>
      </c>
      <c r="P117" s="1">
        <v>1061468</v>
      </c>
      <c r="Q117" s="3" t="s">
        <v>1485</v>
      </c>
      <c r="R117" s="1" t="s">
        <v>770</v>
      </c>
      <c r="S117" s="1" t="s">
        <v>739</v>
      </c>
      <c r="T117" s="1" t="s">
        <v>547</v>
      </c>
      <c r="U117" s="1" t="s">
        <v>539</v>
      </c>
      <c r="V117" s="1" t="s">
        <v>735</v>
      </c>
      <c r="W117" s="1" t="s">
        <v>771</v>
      </c>
      <c r="X117" s="1" t="s">
        <v>2000</v>
      </c>
      <c r="Z117" s="1" t="s">
        <v>1390</v>
      </c>
      <c r="AA117" s="1">
        <v>51.500078999999999</v>
      </c>
      <c r="AB117" s="1">
        <v>-2.6080239999999999</v>
      </c>
      <c r="AE117" s="8" t="s">
        <v>1425</v>
      </c>
      <c r="AF117" s="1" t="s">
        <v>1391</v>
      </c>
      <c r="AG117" s="1" t="s">
        <v>1392</v>
      </c>
      <c r="AI117" s="3" t="s">
        <v>629</v>
      </c>
      <c r="AJ117" s="1" t="s">
        <v>1401</v>
      </c>
      <c r="AK117" s="1" t="s">
        <v>1981</v>
      </c>
      <c r="AO117" s="3" t="s">
        <v>371</v>
      </c>
      <c r="AP117" s="3" t="s">
        <v>370</v>
      </c>
      <c r="AQ117" s="3" t="s">
        <v>372</v>
      </c>
    </row>
    <row r="118" spans="1:43" x14ac:dyDescent="0.2">
      <c r="A118" s="8" t="s">
        <v>1651</v>
      </c>
      <c r="B118" s="8" t="s">
        <v>1816</v>
      </c>
      <c r="C118" s="3" t="s">
        <v>666</v>
      </c>
      <c r="D118" s="3" t="s">
        <v>2169</v>
      </c>
      <c r="E118" s="1" t="s">
        <v>1386</v>
      </c>
      <c r="F118" s="1">
        <v>300000</v>
      </c>
      <c r="G118" s="1">
        <v>300000</v>
      </c>
      <c r="H118" s="1">
        <v>300000</v>
      </c>
      <c r="I118" s="2">
        <v>42664</v>
      </c>
      <c r="J118" s="1" t="s">
        <v>2015</v>
      </c>
      <c r="K118" s="2">
        <v>42664</v>
      </c>
      <c r="L118" s="2">
        <v>43159</v>
      </c>
      <c r="M118" s="1">
        <f t="shared" si="3"/>
        <v>16</v>
      </c>
      <c r="N118" s="1" t="s">
        <v>1460</v>
      </c>
      <c r="O118" s="3" t="s">
        <v>127</v>
      </c>
      <c r="P118" s="1">
        <v>1000544</v>
      </c>
      <c r="Q118" s="3" t="s">
        <v>1472</v>
      </c>
      <c r="R118" s="1" t="s">
        <v>667</v>
      </c>
      <c r="S118" s="1" t="s">
        <v>547</v>
      </c>
      <c r="T118" s="1" t="s">
        <v>547</v>
      </c>
      <c r="U118" s="1" t="s">
        <v>539</v>
      </c>
      <c r="V118" s="1" t="s">
        <v>299</v>
      </c>
      <c r="W118" s="1" t="s">
        <v>668</v>
      </c>
      <c r="X118" s="1" t="s">
        <v>2015</v>
      </c>
      <c r="Z118" s="1" t="s">
        <v>1390</v>
      </c>
      <c r="AA118" s="1">
        <v>51.454512999999999</v>
      </c>
      <c r="AB118" s="1">
        <v>-2.5879099999999999</v>
      </c>
      <c r="AE118" s="8" t="s">
        <v>1425</v>
      </c>
      <c r="AF118" s="1" t="s">
        <v>1391</v>
      </c>
      <c r="AG118" s="1" t="s">
        <v>1392</v>
      </c>
      <c r="AI118" s="3" t="s">
        <v>111</v>
      </c>
      <c r="AJ118" s="1" t="s">
        <v>1401</v>
      </c>
      <c r="AK118" s="1" t="s">
        <v>1981</v>
      </c>
      <c r="AO118" s="3" t="s">
        <v>299</v>
      </c>
      <c r="AP118" s="3" t="s">
        <v>300</v>
      </c>
      <c r="AQ118" s="3" t="s">
        <v>301</v>
      </c>
    </row>
    <row r="119" spans="1:43" x14ac:dyDescent="0.2">
      <c r="A119" s="8" t="s">
        <v>1673</v>
      </c>
      <c r="B119" s="8" t="s">
        <v>1838</v>
      </c>
      <c r="C119" s="3" t="s">
        <v>154</v>
      </c>
      <c r="D119" s="1" t="s">
        <v>2170</v>
      </c>
      <c r="E119" s="1" t="s">
        <v>1386</v>
      </c>
      <c r="F119" s="1">
        <v>154630</v>
      </c>
      <c r="G119" s="1">
        <v>154630</v>
      </c>
      <c r="H119" s="1">
        <v>154630</v>
      </c>
      <c r="I119" s="2">
        <v>42705</v>
      </c>
      <c r="J119" s="1" t="s">
        <v>1995</v>
      </c>
      <c r="K119" s="2">
        <v>42726</v>
      </c>
      <c r="L119" s="2">
        <v>42726</v>
      </c>
      <c r="M119" s="1">
        <f t="shared" si="3"/>
        <v>0</v>
      </c>
      <c r="N119" s="1" t="s">
        <v>1470</v>
      </c>
      <c r="O119" s="3" t="s">
        <v>154</v>
      </c>
      <c r="Q119" s="3" t="s">
        <v>1486</v>
      </c>
      <c r="R119" s="1" t="s">
        <v>772</v>
      </c>
      <c r="S119" s="1" t="s">
        <v>692</v>
      </c>
      <c r="T119" s="1" t="s">
        <v>693</v>
      </c>
      <c r="U119" s="1" t="s">
        <v>539</v>
      </c>
      <c r="V119" s="1" t="s">
        <v>749</v>
      </c>
      <c r="W119" s="1" t="s">
        <v>773</v>
      </c>
      <c r="X119" s="1" t="s">
        <v>1995</v>
      </c>
      <c r="Z119" s="1" t="s">
        <v>1390</v>
      </c>
      <c r="AA119" s="1">
        <v>53.392733</v>
      </c>
      <c r="AB119" s="1">
        <v>-2.9681289999999998</v>
      </c>
      <c r="AE119" s="8" t="s">
        <v>1425</v>
      </c>
      <c r="AF119" s="1" t="s">
        <v>1391</v>
      </c>
      <c r="AG119" s="1" t="s">
        <v>1392</v>
      </c>
      <c r="AI119" s="3" t="s">
        <v>111</v>
      </c>
      <c r="AJ119" s="1" t="s">
        <v>1401</v>
      </c>
      <c r="AK119" s="1" t="s">
        <v>1981</v>
      </c>
      <c r="AO119" s="3" t="s">
        <v>373</v>
      </c>
      <c r="AP119" s="3" t="s">
        <v>374</v>
      </c>
      <c r="AQ119" s="3" t="s">
        <v>375</v>
      </c>
    </row>
    <row r="120" spans="1:43" x14ac:dyDescent="0.2">
      <c r="A120" s="8" t="s">
        <v>1723</v>
      </c>
      <c r="B120" s="8" t="s">
        <v>1888</v>
      </c>
      <c r="C120" s="3" t="s">
        <v>2106</v>
      </c>
      <c r="D120" s="3" t="s">
        <v>2171</v>
      </c>
      <c r="E120" s="1" t="s">
        <v>1386</v>
      </c>
      <c r="F120" s="1">
        <v>499148</v>
      </c>
      <c r="G120" s="1">
        <v>499148</v>
      </c>
      <c r="H120" s="1">
        <v>499148</v>
      </c>
      <c r="I120" s="2">
        <v>42339</v>
      </c>
      <c r="J120" s="1" t="s">
        <v>942</v>
      </c>
      <c r="K120" s="2">
        <v>42339</v>
      </c>
      <c r="L120" s="2">
        <v>43435</v>
      </c>
      <c r="M120" s="1">
        <f t="shared" si="3"/>
        <v>36</v>
      </c>
      <c r="N120" s="1" t="s">
        <v>1557</v>
      </c>
      <c r="O120" s="3" t="s">
        <v>195</v>
      </c>
      <c r="Q120" s="3" t="s">
        <v>937</v>
      </c>
      <c r="R120" s="1" t="s">
        <v>938</v>
      </c>
      <c r="S120" s="1" t="s">
        <v>939</v>
      </c>
      <c r="T120" s="1" t="s">
        <v>940</v>
      </c>
      <c r="U120" s="1" t="s">
        <v>539</v>
      </c>
      <c r="V120" s="1" t="s">
        <v>894</v>
      </c>
      <c r="W120" s="1" t="s">
        <v>941</v>
      </c>
      <c r="X120" s="1" t="s">
        <v>942</v>
      </c>
      <c r="Z120" s="1" t="s">
        <v>1390</v>
      </c>
      <c r="AA120" s="1">
        <v>52.154969999999999</v>
      </c>
      <c r="AB120" s="1">
        <v>1.406331</v>
      </c>
      <c r="AE120" s="8" t="s">
        <v>1425</v>
      </c>
      <c r="AF120" s="1" t="s">
        <v>1391</v>
      </c>
      <c r="AG120" s="1" t="s">
        <v>1394</v>
      </c>
      <c r="AI120" s="3" t="s">
        <v>114</v>
      </c>
      <c r="AK120" s="1" t="s">
        <v>1981</v>
      </c>
      <c r="AO120" s="3" t="s">
        <v>454</v>
      </c>
      <c r="AP120" s="3" t="s">
        <v>454</v>
      </c>
      <c r="AQ120" s="3" t="s">
        <v>454</v>
      </c>
    </row>
    <row r="121" spans="1:43" x14ac:dyDescent="0.2">
      <c r="A121" s="8" t="s">
        <v>1663</v>
      </c>
      <c r="B121" s="8" t="s">
        <v>1828</v>
      </c>
      <c r="C121" s="3" t="s">
        <v>141</v>
      </c>
      <c r="D121" s="1" t="s">
        <v>2172</v>
      </c>
      <c r="E121" s="1" t="s">
        <v>1386</v>
      </c>
      <c r="F121" s="1">
        <v>103665</v>
      </c>
      <c r="G121" s="1">
        <v>67565</v>
      </c>
      <c r="H121" s="1">
        <v>67565</v>
      </c>
      <c r="I121" s="2">
        <v>42705</v>
      </c>
      <c r="J121" s="1" t="s">
        <v>1997</v>
      </c>
      <c r="K121" s="2">
        <v>42720</v>
      </c>
      <c r="L121" s="2">
        <v>43677</v>
      </c>
      <c r="M121" s="1">
        <f t="shared" si="3"/>
        <v>31</v>
      </c>
      <c r="N121" s="1" t="s">
        <v>1463</v>
      </c>
      <c r="O121" s="3" t="s">
        <v>141</v>
      </c>
      <c r="P121" s="1">
        <v>1136448</v>
      </c>
      <c r="Q121" s="3" t="s">
        <v>1481</v>
      </c>
      <c r="R121" s="1" t="s">
        <v>730</v>
      </c>
      <c r="S121" s="1" t="s">
        <v>538</v>
      </c>
      <c r="T121" s="1" t="s">
        <v>538</v>
      </c>
      <c r="U121" s="1" t="s">
        <v>539</v>
      </c>
      <c r="V121" s="1" t="s">
        <v>731</v>
      </c>
      <c r="W121" s="1" t="s">
        <v>736</v>
      </c>
      <c r="X121" s="1" t="s">
        <v>1997</v>
      </c>
      <c r="Z121" s="1" t="s">
        <v>1390</v>
      </c>
      <c r="AA121" s="1">
        <v>51.517598999999997</v>
      </c>
      <c r="AB121" s="1">
        <v>-4.3621E-2</v>
      </c>
      <c r="AE121" s="8" t="s">
        <v>1425</v>
      </c>
      <c r="AF121" s="1" t="s">
        <v>1391</v>
      </c>
      <c r="AG121" s="1" t="s">
        <v>1392</v>
      </c>
      <c r="AI121" s="3" t="s">
        <v>111</v>
      </c>
      <c r="AJ121" s="1" t="s">
        <v>1401</v>
      </c>
      <c r="AK121" s="1" t="s">
        <v>1981</v>
      </c>
      <c r="AO121" s="3" t="s">
        <v>335</v>
      </c>
      <c r="AP121" s="3" t="s">
        <v>336</v>
      </c>
      <c r="AQ121" s="3" t="s">
        <v>337</v>
      </c>
    </row>
    <row r="122" spans="1:43" x14ac:dyDescent="0.2">
      <c r="A122" s="8" t="s">
        <v>1787</v>
      </c>
      <c r="B122" s="8" t="s">
        <v>1952</v>
      </c>
      <c r="C122" s="3" t="s">
        <v>999</v>
      </c>
      <c r="D122" s="3" t="s">
        <v>2091</v>
      </c>
      <c r="E122" s="1" t="s">
        <v>1386</v>
      </c>
      <c r="F122" s="1">
        <v>44720</v>
      </c>
      <c r="G122" s="1">
        <v>15906</v>
      </c>
      <c r="H122" s="1">
        <v>15906</v>
      </c>
      <c r="I122" s="2">
        <v>42644</v>
      </c>
      <c r="J122" s="1" t="s">
        <v>1002</v>
      </c>
      <c r="K122" s="2">
        <v>42644</v>
      </c>
      <c r="L122" s="2">
        <v>43220</v>
      </c>
      <c r="M122" s="1">
        <f t="shared" si="3"/>
        <v>18</v>
      </c>
      <c r="N122" s="1" t="s">
        <v>1623</v>
      </c>
      <c r="O122" s="3" t="s">
        <v>253</v>
      </c>
      <c r="Q122" s="8" t="s">
        <v>1622</v>
      </c>
      <c r="R122" s="1" t="s">
        <v>1000</v>
      </c>
      <c r="S122" s="1" t="s">
        <v>538</v>
      </c>
      <c r="T122" s="1" t="s">
        <v>538</v>
      </c>
      <c r="U122" s="1" t="s">
        <v>539</v>
      </c>
      <c r="V122" s="1" t="s">
        <v>991</v>
      </c>
      <c r="W122" s="1" t="s">
        <v>1001</v>
      </c>
      <c r="X122" s="1" t="s">
        <v>1002</v>
      </c>
      <c r="Z122" s="1" t="s">
        <v>1390</v>
      </c>
      <c r="AA122" s="1">
        <v>51.528776999999998</v>
      </c>
      <c r="AB122" s="1">
        <v>-8.7805999999999995E-2</v>
      </c>
      <c r="AE122" s="8" t="s">
        <v>1425</v>
      </c>
      <c r="AF122" s="1" t="s">
        <v>1391</v>
      </c>
      <c r="AG122" s="1" t="s">
        <v>1397</v>
      </c>
      <c r="AI122" s="3" t="s">
        <v>117</v>
      </c>
      <c r="AJ122" s="1" t="s">
        <v>1406</v>
      </c>
      <c r="AK122" s="1" t="s">
        <v>1981</v>
      </c>
      <c r="AO122" s="3" t="s">
        <v>511</v>
      </c>
      <c r="AP122" s="3" t="s">
        <v>511</v>
      </c>
      <c r="AQ122" s="3" t="s">
        <v>511</v>
      </c>
    </row>
    <row r="123" spans="1:43" x14ac:dyDescent="0.2">
      <c r="A123" s="8" t="s">
        <v>1801</v>
      </c>
      <c r="B123" s="8" t="s">
        <v>1966</v>
      </c>
      <c r="C123" s="3" t="s">
        <v>159</v>
      </c>
      <c r="D123" s="1" t="s">
        <v>2173</v>
      </c>
      <c r="E123" s="1" t="s">
        <v>1386</v>
      </c>
      <c r="G123" s="1">
        <v>10000</v>
      </c>
      <c r="H123" s="1">
        <v>10000</v>
      </c>
      <c r="I123" s="2">
        <v>42552</v>
      </c>
      <c r="J123" s="1" t="s">
        <v>1137</v>
      </c>
      <c r="K123" s="2">
        <v>42552</v>
      </c>
      <c r="L123" s="2">
        <v>44013</v>
      </c>
      <c r="M123" s="1">
        <f t="shared" si="3"/>
        <v>48</v>
      </c>
      <c r="N123" s="1" t="s">
        <v>1451</v>
      </c>
      <c r="O123" s="3" t="s">
        <v>159</v>
      </c>
      <c r="Q123" s="3" t="s">
        <v>1141</v>
      </c>
      <c r="R123" s="1" t="s">
        <v>1138</v>
      </c>
      <c r="S123" s="1" t="s">
        <v>1139</v>
      </c>
      <c r="T123" s="1" t="s">
        <v>1140</v>
      </c>
      <c r="U123" s="1" t="s">
        <v>539</v>
      </c>
      <c r="V123" s="1" t="s">
        <v>1099</v>
      </c>
      <c r="W123" s="1" t="s">
        <v>1136</v>
      </c>
      <c r="X123" s="1" t="s">
        <v>1137</v>
      </c>
      <c r="Z123" s="1" t="s">
        <v>1390</v>
      </c>
      <c r="AE123" s="8" t="s">
        <v>1425</v>
      </c>
      <c r="AF123" s="1" t="s">
        <v>1391</v>
      </c>
      <c r="AG123" s="1" t="s">
        <v>1398</v>
      </c>
      <c r="AI123" s="3" t="s">
        <v>118</v>
      </c>
      <c r="AJ123" s="1" t="s">
        <v>1405</v>
      </c>
      <c r="AK123" s="1" t="s">
        <v>1981</v>
      </c>
      <c r="AO123" s="3" t="s">
        <v>385</v>
      </c>
      <c r="AP123" s="3" t="s">
        <v>385</v>
      </c>
      <c r="AQ123" s="3" t="s">
        <v>385</v>
      </c>
    </row>
    <row r="124" spans="1:43" x14ac:dyDescent="0.2">
      <c r="A124" s="8" t="s">
        <v>1738</v>
      </c>
      <c r="B124" s="8" t="s">
        <v>1903</v>
      </c>
      <c r="C124" s="3" t="s">
        <v>1201</v>
      </c>
      <c r="D124" s="3" t="s">
        <v>2107</v>
      </c>
      <c r="E124" s="1" t="s">
        <v>1386</v>
      </c>
      <c r="G124" s="1">
        <v>2500</v>
      </c>
      <c r="H124" s="1">
        <v>2500</v>
      </c>
      <c r="I124" s="2">
        <v>42690</v>
      </c>
      <c r="J124" s="1" t="s">
        <v>1199</v>
      </c>
      <c r="K124" s="2">
        <v>42690</v>
      </c>
      <c r="L124" s="2">
        <v>43785</v>
      </c>
      <c r="M124" s="1">
        <f t="shared" si="3"/>
        <v>36</v>
      </c>
      <c r="N124" s="1" t="s">
        <v>1567</v>
      </c>
      <c r="O124" s="3" t="s">
        <v>208</v>
      </c>
      <c r="Q124" s="3" t="s">
        <v>1196</v>
      </c>
      <c r="R124" s="1" t="s">
        <v>1197</v>
      </c>
      <c r="S124" s="1" t="s">
        <v>1198</v>
      </c>
      <c r="T124" s="1" t="s">
        <v>989</v>
      </c>
      <c r="U124" s="1" t="s">
        <v>539</v>
      </c>
      <c r="V124" s="1" t="s">
        <v>1060</v>
      </c>
      <c r="W124" s="1" t="s">
        <v>1200</v>
      </c>
      <c r="X124" s="1" t="s">
        <v>1199</v>
      </c>
      <c r="Z124" s="1" t="s">
        <v>1390</v>
      </c>
      <c r="AA124" s="1">
        <v>51.758755999999998</v>
      </c>
      <c r="AB124" s="1">
        <v>-1.1933510000000001</v>
      </c>
      <c r="AE124" s="8" t="s">
        <v>1425</v>
      </c>
      <c r="AF124" s="1" t="s">
        <v>1391</v>
      </c>
      <c r="AG124" s="1" t="s">
        <v>1396</v>
      </c>
      <c r="AI124" s="3" t="s">
        <v>116</v>
      </c>
      <c r="AJ124" s="1" t="s">
        <v>1407</v>
      </c>
      <c r="AK124" s="1" t="s">
        <v>1981</v>
      </c>
      <c r="AO124" s="3" t="s">
        <v>463</v>
      </c>
      <c r="AP124" s="3" t="s">
        <v>463</v>
      </c>
      <c r="AQ124" s="3" t="s">
        <v>463</v>
      </c>
    </row>
    <row r="125" spans="1:43" x14ac:dyDescent="0.2">
      <c r="A125" s="8" t="s">
        <v>1780</v>
      </c>
      <c r="B125" s="8" t="s">
        <v>1945</v>
      </c>
      <c r="C125" s="3" t="s">
        <v>247</v>
      </c>
      <c r="D125" s="3" t="s">
        <v>2107</v>
      </c>
      <c r="E125" s="1" t="s">
        <v>1386</v>
      </c>
      <c r="G125" s="1">
        <v>2500</v>
      </c>
      <c r="H125" s="1">
        <v>2500</v>
      </c>
      <c r="I125" s="2">
        <v>42723</v>
      </c>
      <c r="J125" s="1" t="s">
        <v>1382</v>
      </c>
      <c r="K125" s="2">
        <v>42723</v>
      </c>
      <c r="L125" s="2">
        <v>42905</v>
      </c>
      <c r="M125" s="1">
        <f t="shared" si="3"/>
        <v>6</v>
      </c>
      <c r="N125" s="1" t="s">
        <v>1612</v>
      </c>
      <c r="O125" s="3" t="s">
        <v>247</v>
      </c>
      <c r="Q125" s="3" t="s">
        <v>2041</v>
      </c>
      <c r="R125" s="1" t="s">
        <v>1380</v>
      </c>
      <c r="S125" s="1" t="s">
        <v>1352</v>
      </c>
      <c r="T125" s="1" t="s">
        <v>581</v>
      </c>
      <c r="U125" s="1" t="s">
        <v>539</v>
      </c>
      <c r="V125" s="1" t="s">
        <v>1381</v>
      </c>
      <c r="W125" s="1" t="s">
        <v>2047</v>
      </c>
      <c r="X125" s="1" t="s">
        <v>1382</v>
      </c>
      <c r="Z125" s="1" t="s">
        <v>1390</v>
      </c>
      <c r="AA125" s="1">
        <v>50.853375</v>
      </c>
      <c r="AB125" s="1">
        <v>-2.8900489999999999</v>
      </c>
      <c r="AE125" s="8" t="s">
        <v>1425</v>
      </c>
      <c r="AF125" s="1" t="s">
        <v>1391</v>
      </c>
      <c r="AG125" s="1" t="s">
        <v>1396</v>
      </c>
      <c r="AI125" s="3" t="s">
        <v>116</v>
      </c>
      <c r="AJ125" s="1" t="s">
        <v>1407</v>
      </c>
      <c r="AK125" s="1" t="s">
        <v>1981</v>
      </c>
      <c r="AO125" s="3" t="s">
        <v>504</v>
      </c>
      <c r="AP125" s="3" t="s">
        <v>504</v>
      </c>
      <c r="AQ125" s="3" t="s">
        <v>504</v>
      </c>
    </row>
    <row r="126" spans="1:43" x14ac:dyDescent="0.2">
      <c r="A126" s="8" t="s">
        <v>1765</v>
      </c>
      <c r="B126" s="8" t="s">
        <v>1930</v>
      </c>
      <c r="C126" s="3" t="s">
        <v>1325</v>
      </c>
      <c r="D126" s="3" t="s">
        <v>2107</v>
      </c>
      <c r="E126" s="1" t="s">
        <v>1386</v>
      </c>
      <c r="F126" s="1">
        <v>2500</v>
      </c>
      <c r="G126" s="1">
        <v>2500</v>
      </c>
      <c r="H126" s="1">
        <v>2500</v>
      </c>
      <c r="I126" s="2">
        <v>42723</v>
      </c>
      <c r="J126" s="1" t="s">
        <v>1328</v>
      </c>
      <c r="K126" s="2">
        <v>42723</v>
      </c>
      <c r="L126" s="2">
        <v>43818</v>
      </c>
      <c r="M126" s="1">
        <f t="shared" si="3"/>
        <v>36</v>
      </c>
      <c r="N126" s="1" t="s">
        <v>1646</v>
      </c>
      <c r="O126" s="3" t="s">
        <v>232</v>
      </c>
      <c r="P126" s="1">
        <v>301893</v>
      </c>
      <c r="Q126" s="1"/>
      <c r="R126" s="1" t="s">
        <v>1299</v>
      </c>
      <c r="S126" s="1" t="s">
        <v>1326</v>
      </c>
      <c r="T126" s="1" t="s">
        <v>1327</v>
      </c>
      <c r="U126" s="1" t="s">
        <v>539</v>
      </c>
      <c r="V126" s="1" t="s">
        <v>1319</v>
      </c>
      <c r="W126" s="1" t="s">
        <v>2059</v>
      </c>
      <c r="X126" s="9" t="s">
        <v>1328</v>
      </c>
      <c r="Z126" s="1" t="s">
        <v>1390</v>
      </c>
      <c r="AA126" s="1">
        <v>51.198236999999999</v>
      </c>
      <c r="AB126" s="1">
        <v>-1.551545</v>
      </c>
      <c r="AE126" s="8" t="s">
        <v>1425</v>
      </c>
      <c r="AF126" s="1" t="s">
        <v>1391</v>
      </c>
      <c r="AG126" s="1" t="s">
        <v>1396</v>
      </c>
      <c r="AI126" s="3" t="s">
        <v>116</v>
      </c>
      <c r="AJ126" s="1" t="s">
        <v>1407</v>
      </c>
      <c r="AK126" s="1" t="s">
        <v>1981</v>
      </c>
      <c r="AO126" s="3" t="s">
        <v>489</v>
      </c>
      <c r="AP126" s="3" t="s">
        <v>489</v>
      </c>
      <c r="AQ126" s="3" t="s">
        <v>489</v>
      </c>
    </row>
    <row r="127" spans="1:43" x14ac:dyDescent="0.2">
      <c r="A127" s="8" t="s">
        <v>1698</v>
      </c>
      <c r="B127" s="8" t="s">
        <v>1863</v>
      </c>
      <c r="C127" s="3" t="s">
        <v>2102</v>
      </c>
      <c r="D127" s="3" t="s">
        <v>2103</v>
      </c>
      <c r="E127" s="1" t="s">
        <v>1386</v>
      </c>
      <c r="F127" s="1">
        <v>9923</v>
      </c>
      <c r="G127" s="1">
        <v>9923</v>
      </c>
      <c r="H127" s="1">
        <v>9923</v>
      </c>
      <c r="I127" s="2">
        <v>42705</v>
      </c>
      <c r="J127" s="1" t="s">
        <v>2023</v>
      </c>
      <c r="K127" s="2">
        <v>42751</v>
      </c>
      <c r="L127" s="2">
        <v>42826</v>
      </c>
      <c r="M127" s="1">
        <f t="shared" si="3"/>
        <v>2</v>
      </c>
      <c r="N127" s="1" t="s">
        <v>1517</v>
      </c>
      <c r="O127" s="3" t="s">
        <v>175</v>
      </c>
      <c r="P127" s="1">
        <v>1139537</v>
      </c>
      <c r="Q127" s="3" t="s">
        <v>1518</v>
      </c>
      <c r="R127" s="1" t="s">
        <v>811</v>
      </c>
      <c r="S127" s="1" t="s">
        <v>812</v>
      </c>
      <c r="T127" s="1" t="s">
        <v>766</v>
      </c>
      <c r="U127" s="1" t="s">
        <v>539</v>
      </c>
      <c r="V127" s="1" t="s">
        <v>813</v>
      </c>
      <c r="W127" s="1" t="s">
        <v>814</v>
      </c>
      <c r="X127" s="1" t="s">
        <v>2023</v>
      </c>
      <c r="Z127" s="1" t="s">
        <v>1390</v>
      </c>
      <c r="AA127" s="1">
        <v>52.632205999999996</v>
      </c>
      <c r="AB127" s="1">
        <v>-1.181924</v>
      </c>
      <c r="AE127" s="8" t="s">
        <v>1425</v>
      </c>
      <c r="AF127" s="1" t="s">
        <v>1391</v>
      </c>
      <c r="AG127" s="1" t="s">
        <v>1393</v>
      </c>
      <c r="AI127" s="3" t="s">
        <v>112</v>
      </c>
      <c r="AJ127" s="1" t="s">
        <v>1402</v>
      </c>
      <c r="AK127" s="1" t="s">
        <v>1981</v>
      </c>
      <c r="AO127" s="3" t="s">
        <v>423</v>
      </c>
      <c r="AP127" s="3" t="s">
        <v>423</v>
      </c>
      <c r="AQ127" s="3" t="s">
        <v>423</v>
      </c>
    </row>
    <row r="128" spans="1:43" x14ac:dyDescent="0.2">
      <c r="A128" s="8" t="s">
        <v>1783</v>
      </c>
      <c r="B128" s="8" t="s">
        <v>1948</v>
      </c>
      <c r="C128" s="3" t="s">
        <v>971</v>
      </c>
      <c r="D128" s="3" t="s">
        <v>2087</v>
      </c>
      <c r="E128" s="1" t="s">
        <v>1386</v>
      </c>
      <c r="F128" s="1">
        <v>52722</v>
      </c>
      <c r="G128" s="1">
        <v>26361</v>
      </c>
      <c r="H128" s="1">
        <v>26361</v>
      </c>
      <c r="I128" s="2">
        <v>42644</v>
      </c>
      <c r="J128" s="1" t="s">
        <v>970</v>
      </c>
      <c r="K128" s="2">
        <v>42644</v>
      </c>
      <c r="L128" s="2">
        <v>43220</v>
      </c>
      <c r="M128" s="1">
        <f t="shared" si="3"/>
        <v>18</v>
      </c>
      <c r="N128" s="1" t="s">
        <v>1617</v>
      </c>
      <c r="O128" s="3" t="s">
        <v>250</v>
      </c>
      <c r="Q128" s="3" t="s">
        <v>965</v>
      </c>
      <c r="R128" s="1" t="s">
        <v>966</v>
      </c>
      <c r="S128" s="1" t="s">
        <v>849</v>
      </c>
      <c r="T128" s="1" t="s">
        <v>967</v>
      </c>
      <c r="U128" s="1" t="s">
        <v>539</v>
      </c>
      <c r="V128" s="1" t="s">
        <v>968</v>
      </c>
      <c r="W128" s="1" t="s">
        <v>969</v>
      </c>
      <c r="X128" s="1" t="s">
        <v>970</v>
      </c>
      <c r="Z128" s="1" t="s">
        <v>1390</v>
      </c>
      <c r="AA128" s="1">
        <v>53.721184999999998</v>
      </c>
      <c r="AB128" s="1">
        <v>-1.8705309999999999</v>
      </c>
      <c r="AE128" s="8" t="s">
        <v>1425</v>
      </c>
      <c r="AF128" s="1" t="s">
        <v>1391</v>
      </c>
      <c r="AG128" s="1" t="s">
        <v>1397</v>
      </c>
      <c r="AI128" s="3" t="s">
        <v>117</v>
      </c>
      <c r="AJ128" s="1" t="s">
        <v>1406</v>
      </c>
      <c r="AK128" s="1" t="s">
        <v>1981</v>
      </c>
      <c r="AO128" s="3" t="s">
        <v>507</v>
      </c>
      <c r="AP128" s="3" t="s">
        <v>507</v>
      </c>
      <c r="AQ128" s="3" t="s">
        <v>507</v>
      </c>
    </row>
    <row r="129" spans="1:43" x14ac:dyDescent="0.2">
      <c r="A129" s="8" t="s">
        <v>1790</v>
      </c>
      <c r="B129" s="8" t="s">
        <v>1955</v>
      </c>
      <c r="C129" s="3" t="s">
        <v>1012</v>
      </c>
      <c r="D129" s="3" t="s">
        <v>2094</v>
      </c>
      <c r="E129" s="1" t="s">
        <v>1386</v>
      </c>
      <c r="F129" s="1">
        <v>68963</v>
      </c>
      <c r="G129" s="1">
        <v>38307</v>
      </c>
      <c r="H129" s="1">
        <v>38307</v>
      </c>
      <c r="I129" s="2">
        <v>42644</v>
      </c>
      <c r="J129" s="1" t="s">
        <v>1017</v>
      </c>
      <c r="K129" s="2">
        <v>42644</v>
      </c>
      <c r="L129" s="2">
        <v>43220</v>
      </c>
      <c r="M129" s="1">
        <f t="shared" si="3"/>
        <v>18</v>
      </c>
      <c r="N129" s="1" t="s">
        <v>1624</v>
      </c>
      <c r="O129" s="3" t="s">
        <v>256</v>
      </c>
      <c r="P129" s="1">
        <v>1145067</v>
      </c>
      <c r="Q129" s="3" t="s">
        <v>1013</v>
      </c>
      <c r="R129" s="1" t="s">
        <v>1012</v>
      </c>
      <c r="S129" s="1" t="s">
        <v>1014</v>
      </c>
      <c r="T129" s="1" t="s">
        <v>1015</v>
      </c>
      <c r="U129" s="1" t="s">
        <v>539</v>
      </c>
      <c r="V129" s="1" t="s">
        <v>994</v>
      </c>
      <c r="W129" s="1" t="s">
        <v>1016</v>
      </c>
      <c r="X129" s="1" t="s">
        <v>1017</v>
      </c>
      <c r="Z129" s="1" t="s">
        <v>1390</v>
      </c>
      <c r="AA129" s="1">
        <v>50.359594999999999</v>
      </c>
      <c r="AB129" s="1">
        <v>-4.7427849999999996</v>
      </c>
      <c r="AE129" s="8" t="s">
        <v>1425</v>
      </c>
      <c r="AF129" s="1" t="s">
        <v>1391</v>
      </c>
      <c r="AG129" s="1" t="s">
        <v>1397</v>
      </c>
      <c r="AI129" s="3" t="s">
        <v>117</v>
      </c>
      <c r="AJ129" s="1" t="s">
        <v>1406</v>
      </c>
      <c r="AK129" s="1" t="s">
        <v>1981</v>
      </c>
      <c r="AO129" s="3" t="s">
        <v>514</v>
      </c>
      <c r="AP129" s="3" t="s">
        <v>514</v>
      </c>
      <c r="AQ129" s="3" t="s">
        <v>514</v>
      </c>
    </row>
    <row r="130" spans="1:43" x14ac:dyDescent="0.2">
      <c r="A130" s="8" t="s">
        <v>1766</v>
      </c>
      <c r="B130" s="8" t="s">
        <v>1931</v>
      </c>
      <c r="C130" s="3" t="s">
        <v>2069</v>
      </c>
      <c r="D130" s="3" t="s">
        <v>2107</v>
      </c>
      <c r="E130" s="1" t="s">
        <v>1386</v>
      </c>
      <c r="G130" s="1">
        <v>2500</v>
      </c>
      <c r="H130" s="1">
        <v>2500</v>
      </c>
      <c r="I130" s="2">
        <v>42530</v>
      </c>
      <c r="J130" s="1" t="s">
        <v>2005</v>
      </c>
      <c r="K130" s="2">
        <v>42530</v>
      </c>
      <c r="L130" s="2">
        <v>43625</v>
      </c>
      <c r="M130" s="1">
        <f t="shared" ref="M130:M161" si="4">DATEDIF(K130,L130, "m")</f>
        <v>36</v>
      </c>
      <c r="N130" s="1" t="s">
        <v>1605</v>
      </c>
      <c r="O130" s="3" t="s">
        <v>233</v>
      </c>
      <c r="Q130" s="6" t="s">
        <v>1423</v>
      </c>
      <c r="R130" s="1" t="s">
        <v>1329</v>
      </c>
      <c r="S130" s="1" t="s">
        <v>1330</v>
      </c>
      <c r="T130" s="1" t="s">
        <v>1327</v>
      </c>
      <c r="U130" s="1" t="s">
        <v>539</v>
      </c>
      <c r="V130" s="1" t="s">
        <v>1334</v>
      </c>
      <c r="X130" s="1" t="s">
        <v>2005</v>
      </c>
      <c r="Z130" s="1" t="s">
        <v>1390</v>
      </c>
      <c r="AA130" s="1">
        <v>51.126613999999996</v>
      </c>
      <c r="AB130" s="1">
        <v>-1.573016</v>
      </c>
      <c r="AE130" s="8" t="s">
        <v>1425</v>
      </c>
      <c r="AF130" s="1" t="s">
        <v>1391</v>
      </c>
      <c r="AG130" s="1" t="s">
        <v>1396</v>
      </c>
      <c r="AI130" s="3" t="s">
        <v>116</v>
      </c>
      <c r="AJ130" s="1" t="s">
        <v>1407</v>
      </c>
      <c r="AK130" s="1" t="s">
        <v>1981</v>
      </c>
      <c r="AO130" s="3" t="s">
        <v>490</v>
      </c>
      <c r="AP130" s="3" t="s">
        <v>490</v>
      </c>
      <c r="AQ130" s="3" t="s">
        <v>490</v>
      </c>
    </row>
    <row r="131" spans="1:43" x14ac:dyDescent="0.2">
      <c r="A131" s="8" t="s">
        <v>1656</v>
      </c>
      <c r="B131" s="8" t="s">
        <v>1821</v>
      </c>
      <c r="C131" s="3" t="s">
        <v>690</v>
      </c>
      <c r="D131" s="1" t="s">
        <v>2174</v>
      </c>
      <c r="E131" s="1" t="s">
        <v>1386</v>
      </c>
      <c r="F131" s="1">
        <v>138000</v>
      </c>
      <c r="G131" s="1">
        <v>140500</v>
      </c>
      <c r="H131" s="1">
        <v>140500</v>
      </c>
      <c r="I131" s="2">
        <v>42726</v>
      </c>
      <c r="J131" s="1" t="s">
        <v>1993</v>
      </c>
      <c r="K131" s="2">
        <v>42726</v>
      </c>
      <c r="L131" s="2">
        <v>42916</v>
      </c>
      <c r="M131" s="1">
        <f t="shared" si="4"/>
        <v>6</v>
      </c>
      <c r="N131" s="1" t="s">
        <v>1462</v>
      </c>
      <c r="O131" s="3" t="s">
        <v>132</v>
      </c>
      <c r="P131" s="1">
        <v>1109301</v>
      </c>
      <c r="Q131" s="3" t="s">
        <v>1477</v>
      </c>
      <c r="R131" s="1" t="s">
        <v>691</v>
      </c>
      <c r="S131" s="1" t="s">
        <v>692</v>
      </c>
      <c r="T131" s="1" t="s">
        <v>693</v>
      </c>
      <c r="U131" s="1" t="s">
        <v>539</v>
      </c>
      <c r="V131" s="1" t="s">
        <v>648</v>
      </c>
      <c r="W131" s="1" t="s">
        <v>694</v>
      </c>
      <c r="X131" s="1" t="s">
        <v>1993</v>
      </c>
      <c r="Z131" s="1" t="s">
        <v>1390</v>
      </c>
      <c r="AA131" s="1">
        <v>53.382854000000002</v>
      </c>
      <c r="AB131" s="1">
        <v>-2.9681600000000001</v>
      </c>
      <c r="AE131" s="8" t="s">
        <v>1425</v>
      </c>
      <c r="AF131" s="1" t="s">
        <v>1391</v>
      </c>
      <c r="AG131" s="1" t="s">
        <v>1392</v>
      </c>
      <c r="AI131" s="3" t="s">
        <v>629</v>
      </c>
      <c r="AJ131" s="1" t="s">
        <v>1401</v>
      </c>
      <c r="AK131" s="1" t="s">
        <v>1981</v>
      </c>
      <c r="AO131" s="3" t="s">
        <v>310</v>
      </c>
      <c r="AP131" s="3" t="s">
        <v>311</v>
      </c>
      <c r="AQ131" s="3" t="s">
        <v>312</v>
      </c>
    </row>
    <row r="132" spans="1:43" x14ac:dyDescent="0.2">
      <c r="A132" s="8" t="s">
        <v>1767</v>
      </c>
      <c r="B132" s="8" t="s">
        <v>1932</v>
      </c>
      <c r="C132" s="3" t="s">
        <v>234</v>
      </c>
      <c r="D132" s="3" t="s">
        <v>2107</v>
      </c>
      <c r="E132" s="1" t="s">
        <v>1386</v>
      </c>
      <c r="G132" s="1">
        <v>2500</v>
      </c>
      <c r="H132" s="1">
        <v>2500</v>
      </c>
      <c r="I132" s="2">
        <v>42530</v>
      </c>
      <c r="J132" s="1" t="s">
        <v>2005</v>
      </c>
      <c r="K132" s="2">
        <v>42530</v>
      </c>
      <c r="L132" s="2">
        <v>43625</v>
      </c>
      <c r="M132" s="1">
        <f t="shared" si="4"/>
        <v>36</v>
      </c>
      <c r="N132" s="1" t="s">
        <v>1608</v>
      </c>
      <c r="O132" s="3" t="s">
        <v>234</v>
      </c>
      <c r="Q132" s="3" t="s">
        <v>1335</v>
      </c>
      <c r="R132" s="1" t="s">
        <v>1336</v>
      </c>
      <c r="S132" s="1" t="s">
        <v>1331</v>
      </c>
      <c r="T132" s="1" t="s">
        <v>1214</v>
      </c>
      <c r="U132" s="1" t="s">
        <v>539</v>
      </c>
      <c r="V132" s="1" t="s">
        <v>1320</v>
      </c>
      <c r="X132" s="1" t="s">
        <v>2005</v>
      </c>
      <c r="Z132" s="1" t="s">
        <v>1390</v>
      </c>
      <c r="AA132" s="1">
        <v>52.396174000000002</v>
      </c>
      <c r="AB132" s="1">
        <v>0.94810700000000003</v>
      </c>
      <c r="AE132" s="8" t="s">
        <v>1425</v>
      </c>
      <c r="AF132" s="1" t="s">
        <v>1391</v>
      </c>
      <c r="AG132" s="1" t="s">
        <v>1396</v>
      </c>
      <c r="AI132" s="3" t="s">
        <v>116</v>
      </c>
      <c r="AJ132" s="1" t="s">
        <v>1407</v>
      </c>
      <c r="AK132" s="1" t="s">
        <v>1981</v>
      </c>
      <c r="AO132" s="3" t="s">
        <v>491</v>
      </c>
      <c r="AP132" s="3" t="s">
        <v>491</v>
      </c>
      <c r="AQ132" s="3" t="s">
        <v>491</v>
      </c>
    </row>
    <row r="133" spans="1:43" x14ac:dyDescent="0.2">
      <c r="A133" s="8" t="s">
        <v>1692</v>
      </c>
      <c r="B133" s="8" t="s">
        <v>1857</v>
      </c>
      <c r="C133" s="3" t="s">
        <v>625</v>
      </c>
      <c r="D133" s="1" t="s">
        <v>2175</v>
      </c>
      <c r="E133" s="1" t="s">
        <v>1386</v>
      </c>
      <c r="F133" s="1">
        <v>75480</v>
      </c>
      <c r="G133" s="1">
        <v>76980</v>
      </c>
      <c r="H133" s="1">
        <v>76980</v>
      </c>
      <c r="I133" s="2">
        <v>42720</v>
      </c>
      <c r="J133" s="1" t="s">
        <v>2004</v>
      </c>
      <c r="K133" s="2">
        <v>42705</v>
      </c>
      <c r="L133" s="2">
        <v>43100</v>
      </c>
      <c r="M133" s="1">
        <f t="shared" si="4"/>
        <v>12</v>
      </c>
      <c r="N133" s="1" t="s">
        <v>1506</v>
      </c>
      <c r="O133" s="3" t="s">
        <v>155</v>
      </c>
      <c r="P133" s="1">
        <v>1141606</v>
      </c>
      <c r="Q133" s="3" t="s">
        <v>1505</v>
      </c>
      <c r="R133" s="1" t="s">
        <v>626</v>
      </c>
      <c r="S133" s="1" t="s">
        <v>538</v>
      </c>
      <c r="T133" s="1" t="s">
        <v>538</v>
      </c>
      <c r="U133" s="1" t="s">
        <v>539</v>
      </c>
      <c r="V133" s="1" t="s">
        <v>627</v>
      </c>
      <c r="W133" s="1" t="s">
        <v>628</v>
      </c>
      <c r="X133" s="1" t="s">
        <v>2004</v>
      </c>
      <c r="Z133" s="1" t="s">
        <v>1390</v>
      </c>
      <c r="AA133" s="1">
        <v>51.541023000000003</v>
      </c>
      <c r="AB133" s="1">
        <v>-0.25309399999999999</v>
      </c>
      <c r="AE133" s="8" t="s">
        <v>1425</v>
      </c>
      <c r="AF133" s="1" t="s">
        <v>1391</v>
      </c>
      <c r="AG133" s="1" t="s">
        <v>1392</v>
      </c>
      <c r="AI133" s="3" t="s">
        <v>629</v>
      </c>
      <c r="AJ133" s="1" t="s">
        <v>1401</v>
      </c>
      <c r="AK133" s="1" t="s">
        <v>1981</v>
      </c>
      <c r="AO133" s="3" t="s">
        <v>376</v>
      </c>
      <c r="AP133" s="3" t="s">
        <v>377</v>
      </c>
      <c r="AQ133" s="3" t="s">
        <v>378</v>
      </c>
    </row>
    <row r="134" spans="1:43" x14ac:dyDescent="0.2">
      <c r="A134" s="8" t="s">
        <v>1768</v>
      </c>
      <c r="B134" s="8" t="s">
        <v>1933</v>
      </c>
      <c r="C134" s="3" t="s">
        <v>1337</v>
      </c>
      <c r="D134" s="3" t="s">
        <v>2107</v>
      </c>
      <c r="E134" s="1" t="s">
        <v>1386</v>
      </c>
      <c r="G134" s="1">
        <v>2500</v>
      </c>
      <c r="H134" s="1">
        <v>2500</v>
      </c>
      <c r="I134" s="2">
        <v>42695</v>
      </c>
      <c r="J134" s="1" t="s">
        <v>2005</v>
      </c>
      <c r="K134" s="2">
        <v>42695</v>
      </c>
      <c r="L134" s="2">
        <v>42876</v>
      </c>
      <c r="M134" s="1">
        <f t="shared" si="4"/>
        <v>6</v>
      </c>
      <c r="N134" s="1" t="s">
        <v>1635</v>
      </c>
      <c r="O134" s="3" t="s">
        <v>235</v>
      </c>
      <c r="Q134" s="8" t="s">
        <v>1634</v>
      </c>
      <c r="R134" s="1" t="s">
        <v>1338</v>
      </c>
      <c r="S134" s="1" t="s">
        <v>1339</v>
      </c>
      <c r="T134" s="1" t="s">
        <v>940</v>
      </c>
      <c r="U134" s="1" t="s">
        <v>539</v>
      </c>
      <c r="V134" s="1" t="s">
        <v>1321</v>
      </c>
      <c r="W134" s="1" t="s">
        <v>2058</v>
      </c>
      <c r="X134" s="9" t="s">
        <v>1633</v>
      </c>
      <c r="Z134" s="1" t="s">
        <v>1390</v>
      </c>
      <c r="AA134" s="1">
        <v>52.153516000000003</v>
      </c>
      <c r="AB134" s="1">
        <v>1.3633169999999999</v>
      </c>
      <c r="AE134" s="8" t="s">
        <v>1425</v>
      </c>
      <c r="AF134" s="1" t="s">
        <v>1391</v>
      </c>
      <c r="AG134" s="1" t="s">
        <v>1396</v>
      </c>
      <c r="AI134" s="3" t="s">
        <v>116</v>
      </c>
      <c r="AJ134" s="1" t="s">
        <v>1407</v>
      </c>
      <c r="AK134" s="1" t="s">
        <v>1981</v>
      </c>
      <c r="AO134" s="3" t="s">
        <v>492</v>
      </c>
      <c r="AP134" s="3" t="s">
        <v>492</v>
      </c>
      <c r="AQ134" s="3" t="s">
        <v>492</v>
      </c>
    </row>
    <row r="135" spans="1:43" x14ac:dyDescent="0.2">
      <c r="A135" s="8" t="s">
        <v>1781</v>
      </c>
      <c r="B135" s="8" t="s">
        <v>1946</v>
      </c>
      <c r="C135" s="3" t="s">
        <v>248</v>
      </c>
      <c r="D135" s="3" t="s">
        <v>2107</v>
      </c>
      <c r="E135" s="1" t="s">
        <v>1386</v>
      </c>
      <c r="G135" s="1">
        <v>2500</v>
      </c>
      <c r="H135" s="1">
        <v>2500</v>
      </c>
      <c r="I135" s="2">
        <v>42723</v>
      </c>
      <c r="J135" s="1" t="s">
        <v>1384</v>
      </c>
      <c r="K135" s="2">
        <v>42723</v>
      </c>
      <c r="L135" s="2">
        <v>42905</v>
      </c>
      <c r="M135" s="1">
        <f t="shared" si="4"/>
        <v>6</v>
      </c>
      <c r="N135" s="1" t="s">
        <v>1613</v>
      </c>
      <c r="O135" s="3" t="s">
        <v>248</v>
      </c>
      <c r="Q135" s="3" t="s">
        <v>1413</v>
      </c>
      <c r="R135" s="1" t="s">
        <v>1336</v>
      </c>
      <c r="S135" s="1" t="s">
        <v>1353</v>
      </c>
      <c r="T135" s="1" t="s">
        <v>1037</v>
      </c>
      <c r="U135" s="1" t="s">
        <v>539</v>
      </c>
      <c r="V135" s="1" t="s">
        <v>1383</v>
      </c>
      <c r="W135" s="1" t="s">
        <v>2046</v>
      </c>
      <c r="X135" s="1" t="s">
        <v>1384</v>
      </c>
      <c r="Z135" s="1" t="s">
        <v>1390</v>
      </c>
      <c r="AA135" s="1">
        <v>51.325176999999996</v>
      </c>
      <c r="AB135" s="1">
        <v>0.64014899999999997</v>
      </c>
      <c r="AE135" s="8" t="s">
        <v>1425</v>
      </c>
      <c r="AF135" s="1" t="s">
        <v>1391</v>
      </c>
      <c r="AG135" s="1" t="s">
        <v>1396</v>
      </c>
      <c r="AI135" s="3" t="s">
        <v>116</v>
      </c>
      <c r="AJ135" s="1" t="s">
        <v>1407</v>
      </c>
      <c r="AK135" s="1" t="s">
        <v>1981</v>
      </c>
      <c r="AO135" s="3" t="s">
        <v>505</v>
      </c>
      <c r="AP135" s="3" t="s">
        <v>505</v>
      </c>
      <c r="AQ135" s="3" t="s">
        <v>505</v>
      </c>
    </row>
    <row r="136" spans="1:43" x14ac:dyDescent="0.2">
      <c r="A136" s="8" t="s">
        <v>1769</v>
      </c>
      <c r="B136" s="8" t="s">
        <v>1934</v>
      </c>
      <c r="C136" s="3" t="s">
        <v>2071</v>
      </c>
      <c r="D136" s="3" t="s">
        <v>2107</v>
      </c>
      <c r="E136" s="1" t="s">
        <v>1386</v>
      </c>
      <c r="F136" s="1">
        <v>53500</v>
      </c>
      <c r="G136" s="1">
        <v>2500</v>
      </c>
      <c r="H136" s="1">
        <v>2500</v>
      </c>
      <c r="I136" s="2">
        <v>42662</v>
      </c>
      <c r="J136" s="1" t="s">
        <v>1342</v>
      </c>
      <c r="K136" s="2">
        <v>42662</v>
      </c>
      <c r="L136" s="2">
        <v>43757</v>
      </c>
      <c r="M136" s="1">
        <f t="shared" si="4"/>
        <v>36</v>
      </c>
      <c r="N136" s="1" t="s">
        <v>1609</v>
      </c>
      <c r="O136" s="3" t="s">
        <v>236</v>
      </c>
      <c r="Q136" s="3" t="s">
        <v>1340</v>
      </c>
      <c r="R136" s="1" t="s">
        <v>1341</v>
      </c>
      <c r="S136" s="1" t="s">
        <v>1332</v>
      </c>
      <c r="T136" s="1" t="s">
        <v>605</v>
      </c>
      <c r="U136" s="1" t="s">
        <v>539</v>
      </c>
      <c r="V136" s="1" t="s">
        <v>1322</v>
      </c>
      <c r="W136" s="1" t="s">
        <v>2057</v>
      </c>
      <c r="X136" s="9" t="s">
        <v>1342</v>
      </c>
      <c r="Z136" s="1" t="s">
        <v>1390</v>
      </c>
      <c r="AA136" s="1">
        <v>51.984445000000001</v>
      </c>
      <c r="AB136" s="1">
        <v>0.75488900000000003</v>
      </c>
      <c r="AE136" s="8" t="s">
        <v>1425</v>
      </c>
      <c r="AF136" s="1" t="s">
        <v>1391</v>
      </c>
      <c r="AG136" s="1" t="s">
        <v>1396</v>
      </c>
      <c r="AI136" s="3" t="s">
        <v>116</v>
      </c>
      <c r="AJ136" s="1" t="s">
        <v>1407</v>
      </c>
      <c r="AK136" s="1" t="s">
        <v>1981</v>
      </c>
      <c r="AO136" s="3" t="s">
        <v>493</v>
      </c>
      <c r="AP136" s="3" t="s">
        <v>493</v>
      </c>
      <c r="AQ136" s="3" t="s">
        <v>493</v>
      </c>
    </row>
    <row r="137" spans="1:43" x14ac:dyDescent="0.2">
      <c r="A137" s="8" t="s">
        <v>1693</v>
      </c>
      <c r="B137" s="8" t="s">
        <v>1858</v>
      </c>
      <c r="C137" s="3" t="s">
        <v>157</v>
      </c>
      <c r="D137" s="1" t="s">
        <v>2176</v>
      </c>
      <c r="E137" s="1" t="s">
        <v>1386</v>
      </c>
      <c r="F137" s="1">
        <v>90735</v>
      </c>
      <c r="G137" s="1">
        <v>93235</v>
      </c>
      <c r="H137" s="1">
        <v>93235</v>
      </c>
      <c r="I137" s="2">
        <v>42597</v>
      </c>
      <c r="J137" s="1" t="s">
        <v>2012</v>
      </c>
      <c r="K137" s="2">
        <v>42601</v>
      </c>
      <c r="L137" s="2">
        <v>43218</v>
      </c>
      <c r="M137" s="1">
        <f t="shared" si="4"/>
        <v>20</v>
      </c>
      <c r="N137" s="1" t="s">
        <v>1508</v>
      </c>
      <c r="O137" s="3" t="s">
        <v>157</v>
      </c>
      <c r="P137" s="1">
        <v>1048961</v>
      </c>
      <c r="Q137" s="3" t="s">
        <v>1507</v>
      </c>
      <c r="R137" s="1" t="s">
        <v>631</v>
      </c>
      <c r="S137" s="1" t="s">
        <v>632</v>
      </c>
      <c r="T137" s="1" t="s">
        <v>634</v>
      </c>
      <c r="U137" s="1" t="s">
        <v>539</v>
      </c>
      <c r="V137" s="1" t="s">
        <v>633</v>
      </c>
      <c r="W137" s="1" t="s">
        <v>630</v>
      </c>
      <c r="X137" s="1" t="s">
        <v>2012</v>
      </c>
      <c r="Z137" s="1" t="s">
        <v>1390</v>
      </c>
      <c r="AA137" s="1">
        <v>51.560119999999998</v>
      </c>
      <c r="AB137" s="1">
        <v>-1.789979</v>
      </c>
      <c r="AE137" s="8" t="s">
        <v>1425</v>
      </c>
      <c r="AF137" s="1" t="s">
        <v>1391</v>
      </c>
      <c r="AG137" s="1" t="s">
        <v>1392</v>
      </c>
      <c r="AI137" s="3" t="s">
        <v>629</v>
      </c>
      <c r="AJ137" s="1" t="s">
        <v>1401</v>
      </c>
      <c r="AK137" s="1" t="s">
        <v>1981</v>
      </c>
      <c r="AO137" s="3" t="s">
        <v>382</v>
      </c>
      <c r="AP137" s="3" t="s">
        <v>383</v>
      </c>
      <c r="AQ137" s="3" t="s">
        <v>414</v>
      </c>
    </row>
    <row r="138" spans="1:43" x14ac:dyDescent="0.2">
      <c r="A138" s="8" t="s">
        <v>1770</v>
      </c>
      <c r="B138" s="8" t="s">
        <v>1935</v>
      </c>
      <c r="C138" s="3" t="s">
        <v>2070</v>
      </c>
      <c r="D138" s="3" t="s">
        <v>2107</v>
      </c>
      <c r="E138" s="1" t="s">
        <v>1386</v>
      </c>
      <c r="F138" s="1">
        <v>30000</v>
      </c>
      <c r="G138" s="1">
        <v>2500</v>
      </c>
      <c r="H138" s="1">
        <v>2500</v>
      </c>
      <c r="I138" s="2">
        <v>42723</v>
      </c>
      <c r="J138" s="1" t="s">
        <v>2031</v>
      </c>
      <c r="K138" s="2">
        <v>42723</v>
      </c>
      <c r="L138" s="2">
        <v>43818</v>
      </c>
      <c r="M138" s="1">
        <f t="shared" si="4"/>
        <v>36</v>
      </c>
      <c r="N138" s="1" t="s">
        <v>1610</v>
      </c>
      <c r="O138" s="3" t="s">
        <v>237</v>
      </c>
      <c r="Q138" s="3" t="s">
        <v>1344</v>
      </c>
      <c r="R138" s="1" t="s">
        <v>1343</v>
      </c>
      <c r="S138" s="1" t="s">
        <v>1333</v>
      </c>
      <c r="T138" s="1" t="s">
        <v>634</v>
      </c>
      <c r="U138" s="1" t="s">
        <v>539</v>
      </c>
      <c r="V138" s="1" t="s">
        <v>1323</v>
      </c>
      <c r="X138" s="9" t="s">
        <v>2056</v>
      </c>
      <c r="Z138" s="1" t="s">
        <v>1390</v>
      </c>
      <c r="AA138" s="1">
        <v>51.202364000000003</v>
      </c>
      <c r="AB138" s="1">
        <v>-1.772815</v>
      </c>
      <c r="AE138" s="8" t="s">
        <v>1425</v>
      </c>
      <c r="AF138" s="1" t="s">
        <v>1391</v>
      </c>
      <c r="AG138" s="1" t="s">
        <v>1396</v>
      </c>
      <c r="AI138" s="3" t="s">
        <v>116</v>
      </c>
      <c r="AJ138" s="1" t="s">
        <v>1407</v>
      </c>
      <c r="AK138" s="1" t="s">
        <v>1981</v>
      </c>
      <c r="AO138" s="3" t="s">
        <v>494</v>
      </c>
      <c r="AP138" s="3" t="s">
        <v>494</v>
      </c>
      <c r="AQ138" s="3" t="s">
        <v>494</v>
      </c>
    </row>
    <row r="139" spans="1:43" x14ac:dyDescent="0.2">
      <c r="A139" s="8" t="s">
        <v>1786</v>
      </c>
      <c r="B139" s="8" t="s">
        <v>1951</v>
      </c>
      <c r="C139" s="3" t="s">
        <v>200</v>
      </c>
      <c r="D139" s="3" t="s">
        <v>2090</v>
      </c>
      <c r="E139" s="1" t="s">
        <v>1386</v>
      </c>
      <c r="F139" s="1">
        <v>55760</v>
      </c>
      <c r="G139" s="1">
        <v>20290</v>
      </c>
      <c r="H139" s="1">
        <v>20290</v>
      </c>
      <c r="I139" s="2">
        <v>42644</v>
      </c>
      <c r="J139" s="1" t="s">
        <v>998</v>
      </c>
      <c r="K139" s="2">
        <v>42644</v>
      </c>
      <c r="L139" s="2">
        <v>43220</v>
      </c>
      <c r="M139" s="1">
        <f t="shared" si="4"/>
        <v>18</v>
      </c>
      <c r="N139" s="1" t="s">
        <v>1565</v>
      </c>
      <c r="O139" s="3" t="s">
        <v>200</v>
      </c>
      <c r="P139" s="1">
        <v>313743</v>
      </c>
      <c r="Q139" s="3" t="s">
        <v>986</v>
      </c>
      <c r="R139" s="1" t="s">
        <v>987</v>
      </c>
      <c r="S139" s="1" t="s">
        <v>988</v>
      </c>
      <c r="T139" s="1" t="s">
        <v>989</v>
      </c>
      <c r="U139" s="1" t="s">
        <v>539</v>
      </c>
      <c r="V139" s="1" t="s">
        <v>990</v>
      </c>
      <c r="W139" s="1" t="s">
        <v>997</v>
      </c>
      <c r="X139" s="1" t="s">
        <v>998</v>
      </c>
      <c r="Z139" s="1" t="s">
        <v>1390</v>
      </c>
      <c r="AA139" s="1">
        <v>51.849856000000003</v>
      </c>
      <c r="AB139" s="1">
        <v>-1.346984</v>
      </c>
      <c r="AE139" s="8" t="s">
        <v>1425</v>
      </c>
      <c r="AF139" s="1" t="s">
        <v>1391</v>
      </c>
      <c r="AG139" s="1" t="s">
        <v>1397</v>
      </c>
      <c r="AI139" s="3" t="s">
        <v>117</v>
      </c>
      <c r="AJ139" s="1" t="s">
        <v>1406</v>
      </c>
      <c r="AK139" s="1" t="s">
        <v>1981</v>
      </c>
      <c r="AO139" s="3" t="s">
        <v>510</v>
      </c>
      <c r="AP139" s="3" t="s">
        <v>510</v>
      </c>
      <c r="AQ139" s="3" t="s">
        <v>510</v>
      </c>
    </row>
    <row r="140" spans="1:43" x14ac:dyDescent="0.2">
      <c r="A140" s="8" t="s">
        <v>1733</v>
      </c>
      <c r="B140" s="8" t="s">
        <v>1898</v>
      </c>
      <c r="C140" s="3" t="s">
        <v>203</v>
      </c>
      <c r="D140" s="1" t="s">
        <v>2177</v>
      </c>
      <c r="E140" s="1" t="s">
        <v>1386</v>
      </c>
      <c r="F140" s="1">
        <v>88400</v>
      </c>
      <c r="G140" s="1">
        <v>88400</v>
      </c>
      <c r="H140" s="1">
        <v>88400</v>
      </c>
      <c r="I140" s="2">
        <v>42371</v>
      </c>
      <c r="J140" s="1" t="s">
        <v>1078</v>
      </c>
      <c r="K140" s="2">
        <v>42737</v>
      </c>
      <c r="L140" s="2">
        <v>43832</v>
      </c>
      <c r="M140" s="1">
        <f t="shared" si="4"/>
        <v>36</v>
      </c>
      <c r="N140" s="1" t="s">
        <v>1583</v>
      </c>
      <c r="O140" s="3" t="s">
        <v>203</v>
      </c>
      <c r="P140" s="1">
        <v>1061607</v>
      </c>
      <c r="Q140" s="3" t="s">
        <v>1582</v>
      </c>
      <c r="R140" s="1" t="s">
        <v>1074</v>
      </c>
      <c r="S140" s="1" t="s">
        <v>1075</v>
      </c>
      <c r="T140" s="1" t="s">
        <v>989</v>
      </c>
      <c r="U140" s="1" t="s">
        <v>539</v>
      </c>
      <c r="V140" s="1" t="s">
        <v>1076</v>
      </c>
      <c r="W140" s="1" t="s">
        <v>1077</v>
      </c>
      <c r="X140" s="1" t="s">
        <v>1078</v>
      </c>
      <c r="Z140" s="1" t="s">
        <v>1390</v>
      </c>
      <c r="AE140" s="8" t="s">
        <v>1425</v>
      </c>
      <c r="AF140" s="1" t="s">
        <v>1391</v>
      </c>
      <c r="AG140" s="1" t="s">
        <v>1395</v>
      </c>
      <c r="AI140" s="3" t="s">
        <v>115</v>
      </c>
      <c r="AJ140" s="1" t="s">
        <v>1403</v>
      </c>
      <c r="AK140" s="1" t="s">
        <v>1982</v>
      </c>
      <c r="AO140" s="3"/>
      <c r="AP140" s="3"/>
      <c r="AQ140" s="3"/>
    </row>
    <row r="141" spans="1:43" x14ac:dyDescent="0.2">
      <c r="A141" s="8" t="s">
        <v>1753</v>
      </c>
      <c r="B141" s="8" t="s">
        <v>1918</v>
      </c>
      <c r="C141" s="3" t="s">
        <v>1267</v>
      </c>
      <c r="D141" s="3" t="s">
        <v>2107</v>
      </c>
      <c r="E141" s="1" t="s">
        <v>1386</v>
      </c>
      <c r="F141" s="1">
        <v>25000</v>
      </c>
      <c r="G141" s="1">
        <v>2500</v>
      </c>
      <c r="H141" s="1">
        <v>2500</v>
      </c>
      <c r="I141" s="2">
        <v>42530</v>
      </c>
      <c r="J141" s="1" t="s">
        <v>1272</v>
      </c>
      <c r="K141" s="2">
        <v>42530</v>
      </c>
      <c r="L141" s="2">
        <v>43625</v>
      </c>
      <c r="M141" s="1">
        <f t="shared" si="4"/>
        <v>36</v>
      </c>
      <c r="N141" s="1" t="s">
        <v>1592</v>
      </c>
      <c r="O141" s="3" t="s">
        <v>222</v>
      </c>
      <c r="Q141" s="3" t="s">
        <v>1268</v>
      </c>
      <c r="R141" s="1" t="s">
        <v>1269</v>
      </c>
      <c r="S141" s="1" t="s">
        <v>1270</v>
      </c>
      <c r="T141" s="1" t="s">
        <v>901</v>
      </c>
      <c r="U141" s="1" t="s">
        <v>539</v>
      </c>
      <c r="V141" s="1" t="s">
        <v>1271</v>
      </c>
      <c r="X141" s="9" t="s">
        <v>1272</v>
      </c>
      <c r="Z141" s="1" t="s">
        <v>1390</v>
      </c>
      <c r="AA141" s="1">
        <v>54.901969000000001</v>
      </c>
      <c r="AB141" s="1">
        <v>-2.815229</v>
      </c>
      <c r="AE141" s="8" t="s">
        <v>1425</v>
      </c>
      <c r="AF141" s="1" t="s">
        <v>1391</v>
      </c>
      <c r="AG141" s="1" t="s">
        <v>1396</v>
      </c>
      <c r="AI141" s="3" t="s">
        <v>116</v>
      </c>
      <c r="AJ141" s="1" t="s">
        <v>1407</v>
      </c>
      <c r="AK141" s="1" t="s">
        <v>1981</v>
      </c>
      <c r="AO141" s="3" t="s">
        <v>478</v>
      </c>
      <c r="AP141" s="3" t="s">
        <v>478</v>
      </c>
      <c r="AQ141" s="3" t="s">
        <v>478</v>
      </c>
    </row>
    <row r="142" spans="1:43" x14ac:dyDescent="0.2">
      <c r="A142" s="8" t="s">
        <v>1771</v>
      </c>
      <c r="B142" s="8" t="s">
        <v>1936</v>
      </c>
      <c r="C142" s="3" t="s">
        <v>238</v>
      </c>
      <c r="D142" s="3" t="s">
        <v>2107</v>
      </c>
      <c r="E142" s="1" t="s">
        <v>1386</v>
      </c>
      <c r="G142" s="1">
        <v>2500</v>
      </c>
      <c r="H142" s="1">
        <v>2500</v>
      </c>
      <c r="I142" s="2">
        <v>42723</v>
      </c>
      <c r="J142" s="1" t="s">
        <v>1348</v>
      </c>
      <c r="K142" s="2">
        <v>42723</v>
      </c>
      <c r="L142" s="2">
        <v>42813</v>
      </c>
      <c r="M142" s="1">
        <f t="shared" si="4"/>
        <v>3</v>
      </c>
      <c r="N142" s="1" t="s">
        <v>1629</v>
      </c>
      <c r="O142" s="3" t="s">
        <v>238</v>
      </c>
      <c r="Q142" s="3" t="s">
        <v>1628</v>
      </c>
      <c r="R142" s="1" t="s">
        <v>1345</v>
      </c>
      <c r="S142" s="1" t="s">
        <v>1346</v>
      </c>
      <c r="T142" s="1" t="s">
        <v>1120</v>
      </c>
      <c r="U142" s="1" t="s">
        <v>539</v>
      </c>
      <c r="V142" s="1" t="s">
        <v>1347</v>
      </c>
      <c r="W142" s="1" t="s">
        <v>2055</v>
      </c>
      <c r="X142" s="9" t="s">
        <v>1348</v>
      </c>
      <c r="Z142" s="1" t="s">
        <v>1390</v>
      </c>
      <c r="AA142" s="1">
        <v>52.999704000000001</v>
      </c>
      <c r="AB142" s="1">
        <v>-1.46079</v>
      </c>
      <c r="AE142" s="8" t="s">
        <v>1425</v>
      </c>
      <c r="AF142" s="1" t="s">
        <v>1391</v>
      </c>
      <c r="AG142" s="1" t="s">
        <v>1396</v>
      </c>
      <c r="AI142" s="3" t="s">
        <v>116</v>
      </c>
      <c r="AJ142" s="1" t="s">
        <v>1407</v>
      </c>
      <c r="AK142" s="1" t="s">
        <v>1981</v>
      </c>
      <c r="AO142" s="3" t="s">
        <v>495</v>
      </c>
      <c r="AP142" s="3" t="s">
        <v>495</v>
      </c>
      <c r="AQ142" s="3" t="s">
        <v>495</v>
      </c>
    </row>
    <row r="143" spans="1:43" x14ac:dyDescent="0.2">
      <c r="A143" s="8" t="s">
        <v>1772</v>
      </c>
      <c r="B143" s="8" t="s">
        <v>1937</v>
      </c>
      <c r="C143" s="3" t="s">
        <v>2072</v>
      </c>
      <c r="D143" s="3" t="s">
        <v>2107</v>
      </c>
      <c r="E143" s="1" t="s">
        <v>1386</v>
      </c>
      <c r="G143" s="1">
        <v>2500</v>
      </c>
      <c r="H143" s="1">
        <v>2500</v>
      </c>
      <c r="I143" s="2">
        <v>42592</v>
      </c>
      <c r="J143" s="1" t="s">
        <v>2005</v>
      </c>
      <c r="K143" s="2">
        <v>42592</v>
      </c>
      <c r="L143" s="2">
        <v>43687</v>
      </c>
      <c r="M143" s="1">
        <f t="shared" si="4"/>
        <v>36</v>
      </c>
      <c r="N143" s="1" t="s">
        <v>1637</v>
      </c>
      <c r="O143" s="3" t="s">
        <v>239</v>
      </c>
      <c r="Q143" s="8" t="s">
        <v>1636</v>
      </c>
      <c r="R143" s="1" t="s">
        <v>1349</v>
      </c>
      <c r="S143" s="1" t="s">
        <v>1350</v>
      </c>
      <c r="T143" s="1" t="s">
        <v>940</v>
      </c>
      <c r="U143" s="1" t="s">
        <v>539</v>
      </c>
      <c r="V143" s="1" t="s">
        <v>1354</v>
      </c>
      <c r="X143" s="1" t="s">
        <v>2005</v>
      </c>
      <c r="Z143" s="1" t="s">
        <v>1390</v>
      </c>
      <c r="AA143" s="1">
        <v>52.264951000000003</v>
      </c>
      <c r="AB143" s="1">
        <v>1.2589950000000001</v>
      </c>
      <c r="AE143" s="8" t="s">
        <v>1425</v>
      </c>
      <c r="AF143" s="1" t="s">
        <v>1391</v>
      </c>
      <c r="AG143" s="1" t="s">
        <v>1396</v>
      </c>
      <c r="AI143" s="3" t="s">
        <v>116</v>
      </c>
      <c r="AJ143" s="1" t="s">
        <v>1407</v>
      </c>
      <c r="AK143" s="1" t="s">
        <v>1981</v>
      </c>
      <c r="AO143" s="3" t="s">
        <v>496</v>
      </c>
      <c r="AP143" s="3" t="s">
        <v>496</v>
      </c>
      <c r="AQ143" s="3" t="s">
        <v>496</v>
      </c>
    </row>
    <row r="144" spans="1:43" x14ac:dyDescent="0.2">
      <c r="A144" s="8" t="s">
        <v>1773</v>
      </c>
      <c r="B144" s="8" t="s">
        <v>1938</v>
      </c>
      <c r="C144" s="3" t="s">
        <v>2073</v>
      </c>
      <c r="D144" s="3" t="s">
        <v>2107</v>
      </c>
      <c r="E144" s="1" t="s">
        <v>1386</v>
      </c>
      <c r="G144" s="1">
        <v>2500</v>
      </c>
      <c r="H144" s="1">
        <v>2500</v>
      </c>
      <c r="I144" s="2">
        <v>42690</v>
      </c>
      <c r="J144" s="1" t="s">
        <v>1359</v>
      </c>
      <c r="K144" s="2">
        <v>42690</v>
      </c>
      <c r="L144" s="2">
        <v>43785</v>
      </c>
      <c r="M144" s="1">
        <f t="shared" si="4"/>
        <v>36</v>
      </c>
      <c r="N144" s="1" t="s">
        <v>1606</v>
      </c>
      <c r="O144" s="3" t="s">
        <v>240</v>
      </c>
      <c r="Q144" s="3" t="s">
        <v>1414</v>
      </c>
      <c r="R144" s="1" t="s">
        <v>1355</v>
      </c>
      <c r="S144" s="1" t="s">
        <v>1356</v>
      </c>
      <c r="T144" s="1" t="s">
        <v>818</v>
      </c>
      <c r="U144" s="1" t="s">
        <v>539</v>
      </c>
      <c r="V144" s="1" t="s">
        <v>1358</v>
      </c>
      <c r="W144" s="1" t="s">
        <v>2054</v>
      </c>
      <c r="X144" s="9" t="s">
        <v>1359</v>
      </c>
      <c r="Z144" s="1" t="s">
        <v>1390</v>
      </c>
      <c r="AA144" s="1">
        <v>51.931455999999997</v>
      </c>
      <c r="AB144" s="1">
        <v>-0.56133699999999997</v>
      </c>
      <c r="AE144" s="8" t="s">
        <v>1425</v>
      </c>
      <c r="AF144" s="1" t="s">
        <v>1391</v>
      </c>
      <c r="AG144" s="1" t="s">
        <v>1396</v>
      </c>
      <c r="AI144" s="3" t="s">
        <v>116</v>
      </c>
      <c r="AJ144" s="1" t="s">
        <v>1407</v>
      </c>
      <c r="AK144" s="1" t="s">
        <v>1981</v>
      </c>
      <c r="AO144" s="3" t="s">
        <v>497</v>
      </c>
      <c r="AP144" s="3" t="s">
        <v>497</v>
      </c>
      <c r="AQ144" s="3" t="s">
        <v>497</v>
      </c>
    </row>
    <row r="145" spans="1:43" x14ac:dyDescent="0.2">
      <c r="A145" s="8" t="s">
        <v>1774</v>
      </c>
      <c r="B145" s="8" t="s">
        <v>1939</v>
      </c>
      <c r="C145" s="3" t="s">
        <v>2074</v>
      </c>
      <c r="D145" s="3" t="s">
        <v>2107</v>
      </c>
      <c r="E145" s="1" t="s">
        <v>1386</v>
      </c>
      <c r="F145" s="1">
        <v>75000</v>
      </c>
      <c r="G145" s="1">
        <v>2500</v>
      </c>
      <c r="H145" s="1">
        <v>2500</v>
      </c>
      <c r="I145" s="2">
        <v>42530</v>
      </c>
      <c r="J145" s="1" t="s">
        <v>1365</v>
      </c>
      <c r="K145" s="2">
        <v>42530</v>
      </c>
      <c r="L145" s="2">
        <v>43625</v>
      </c>
      <c r="M145" s="1">
        <f t="shared" si="4"/>
        <v>36</v>
      </c>
      <c r="N145" s="1" t="s">
        <v>1611</v>
      </c>
      <c r="O145" s="3" t="s">
        <v>241</v>
      </c>
      <c r="Q145" s="3" t="s">
        <v>1415</v>
      </c>
      <c r="R145" s="1" t="s">
        <v>1360</v>
      </c>
      <c r="S145" s="1" t="s">
        <v>1361</v>
      </c>
      <c r="T145" s="1" t="s">
        <v>723</v>
      </c>
      <c r="U145" s="1" t="s">
        <v>539</v>
      </c>
      <c r="V145" s="1" t="s">
        <v>1364</v>
      </c>
      <c r="W145" s="1" t="s">
        <v>2053</v>
      </c>
      <c r="X145" s="1" t="s">
        <v>1365</v>
      </c>
      <c r="Z145" s="1" t="s">
        <v>1390</v>
      </c>
      <c r="AA145" s="1">
        <v>52.981968000000002</v>
      </c>
      <c r="AB145" s="1">
        <v>-0.67431399999999997</v>
      </c>
      <c r="AE145" s="8" t="s">
        <v>1425</v>
      </c>
      <c r="AF145" s="1" t="s">
        <v>1391</v>
      </c>
      <c r="AG145" s="1" t="s">
        <v>1396</v>
      </c>
      <c r="AI145" s="3" t="s">
        <v>116</v>
      </c>
      <c r="AJ145" s="1" t="s">
        <v>1407</v>
      </c>
      <c r="AK145" s="1" t="s">
        <v>1981</v>
      </c>
      <c r="AO145" s="3" t="s">
        <v>498</v>
      </c>
      <c r="AP145" s="3" t="s">
        <v>498</v>
      </c>
      <c r="AQ145" s="3" t="s">
        <v>498</v>
      </c>
    </row>
    <row r="146" spans="1:43" x14ac:dyDescent="0.2">
      <c r="A146" s="8" t="s">
        <v>1775</v>
      </c>
      <c r="B146" s="8" t="s">
        <v>1940</v>
      </c>
      <c r="C146" s="3" t="s">
        <v>2075</v>
      </c>
      <c r="D146" s="3" t="s">
        <v>2107</v>
      </c>
      <c r="E146" s="1" t="s">
        <v>1386</v>
      </c>
      <c r="G146" s="1">
        <v>2500</v>
      </c>
      <c r="H146" s="1">
        <v>2500</v>
      </c>
      <c r="I146" s="2">
        <v>42559</v>
      </c>
      <c r="J146" s="1" t="s">
        <v>2005</v>
      </c>
      <c r="K146" s="2">
        <v>42559</v>
      </c>
      <c r="L146" s="2">
        <v>43654</v>
      </c>
      <c r="M146" s="1">
        <f t="shared" si="4"/>
        <v>36</v>
      </c>
      <c r="N146" s="1" t="s">
        <v>1984</v>
      </c>
      <c r="O146" s="3" t="s">
        <v>242</v>
      </c>
      <c r="R146" s="1" t="s">
        <v>1366</v>
      </c>
      <c r="S146" s="1" t="s">
        <v>1357</v>
      </c>
      <c r="T146" s="1" t="s">
        <v>716</v>
      </c>
      <c r="U146" s="1" t="s">
        <v>539</v>
      </c>
      <c r="V146" s="1" t="s">
        <v>1367</v>
      </c>
      <c r="X146" s="1" t="s">
        <v>2005</v>
      </c>
      <c r="Z146" s="1" t="s">
        <v>1390</v>
      </c>
      <c r="AA146" s="1">
        <v>50.509385999999999</v>
      </c>
      <c r="AB146" s="1">
        <v>-4.0657059999999996</v>
      </c>
      <c r="AE146" s="8" t="s">
        <v>1425</v>
      </c>
      <c r="AF146" s="1" t="s">
        <v>1391</v>
      </c>
      <c r="AG146" s="1" t="s">
        <v>1396</v>
      </c>
      <c r="AI146" s="3" t="s">
        <v>116</v>
      </c>
      <c r="AJ146" s="1" t="s">
        <v>1407</v>
      </c>
      <c r="AK146" s="1" t="s">
        <v>1981</v>
      </c>
      <c r="AO146" s="3" t="s">
        <v>499</v>
      </c>
      <c r="AP146" s="3" t="s">
        <v>499</v>
      </c>
      <c r="AQ146" s="3" t="s">
        <v>499</v>
      </c>
    </row>
    <row r="147" spans="1:43" x14ac:dyDescent="0.2">
      <c r="A147" s="8" t="s">
        <v>1695</v>
      </c>
      <c r="B147" s="8" t="s">
        <v>1860</v>
      </c>
      <c r="C147" s="3" t="s">
        <v>796</v>
      </c>
      <c r="D147" s="3" t="s">
        <v>2103</v>
      </c>
      <c r="E147" s="1" t="s">
        <v>1386</v>
      </c>
      <c r="F147" s="1">
        <v>10000</v>
      </c>
      <c r="G147" s="1">
        <v>10000</v>
      </c>
      <c r="H147" s="1">
        <v>10000</v>
      </c>
      <c r="I147" s="2">
        <v>42385</v>
      </c>
      <c r="J147" s="1" t="s">
        <v>2020</v>
      </c>
      <c r="K147" s="2">
        <v>42385</v>
      </c>
      <c r="L147" s="2">
        <v>42826</v>
      </c>
      <c r="M147" s="1">
        <f t="shared" si="4"/>
        <v>14</v>
      </c>
      <c r="N147" s="1" t="s">
        <v>1512</v>
      </c>
      <c r="O147" s="3" t="s">
        <v>171</v>
      </c>
      <c r="Q147" s="6" t="s">
        <v>1511</v>
      </c>
      <c r="R147" s="1" t="s">
        <v>797</v>
      </c>
      <c r="S147" s="1" t="s">
        <v>798</v>
      </c>
      <c r="T147" s="1" t="s">
        <v>799</v>
      </c>
      <c r="U147" s="1" t="s">
        <v>539</v>
      </c>
      <c r="V147" s="1" t="s">
        <v>789</v>
      </c>
      <c r="W147" s="1" t="s">
        <v>800</v>
      </c>
      <c r="X147" s="1" t="s">
        <v>2020</v>
      </c>
      <c r="Z147" s="1" t="s">
        <v>1390</v>
      </c>
      <c r="AA147" s="1">
        <v>54.694454999999998</v>
      </c>
      <c r="AB147" s="1">
        <v>-1.2169410000000001</v>
      </c>
      <c r="AE147" s="8" t="s">
        <v>1425</v>
      </c>
      <c r="AF147" s="1" t="s">
        <v>1391</v>
      </c>
      <c r="AG147" s="1" t="s">
        <v>1393</v>
      </c>
      <c r="AI147" s="3" t="s">
        <v>112</v>
      </c>
      <c r="AJ147" s="1" t="s">
        <v>1402</v>
      </c>
      <c r="AK147" s="1" t="s">
        <v>1981</v>
      </c>
      <c r="AO147" s="3" t="s">
        <v>416</v>
      </c>
      <c r="AP147" s="3" t="s">
        <v>416</v>
      </c>
      <c r="AQ147" s="3" t="s">
        <v>416</v>
      </c>
    </row>
    <row r="148" spans="1:43" x14ac:dyDescent="0.2">
      <c r="A148" s="8" t="s">
        <v>1806</v>
      </c>
      <c r="B148" s="8" t="s">
        <v>1971</v>
      </c>
      <c r="C148" s="3" t="s">
        <v>268</v>
      </c>
      <c r="D148" s="1" t="s">
        <v>1159</v>
      </c>
      <c r="E148" s="1" t="s">
        <v>1386</v>
      </c>
      <c r="F148" s="1">
        <v>100000</v>
      </c>
      <c r="G148" s="1">
        <v>100000</v>
      </c>
      <c r="H148" s="1">
        <v>100000</v>
      </c>
      <c r="I148" s="2">
        <v>42705</v>
      </c>
      <c r="J148" s="1" t="s">
        <v>1162</v>
      </c>
      <c r="K148" s="2">
        <v>42705</v>
      </c>
      <c r="L148" s="2">
        <v>43800</v>
      </c>
      <c r="M148" s="1">
        <f t="shared" si="4"/>
        <v>36</v>
      </c>
      <c r="N148" s="1" t="s">
        <v>1549</v>
      </c>
      <c r="O148" s="3" t="s">
        <v>268</v>
      </c>
      <c r="P148" s="1">
        <v>503597</v>
      </c>
      <c r="Q148" s="3" t="s">
        <v>1548</v>
      </c>
      <c r="R148" s="1" t="s">
        <v>1160</v>
      </c>
      <c r="S148" s="1" t="s">
        <v>803</v>
      </c>
      <c r="T148" s="1" t="s">
        <v>861</v>
      </c>
      <c r="U148" s="1" t="s">
        <v>539</v>
      </c>
      <c r="V148" s="1" t="s">
        <v>1103</v>
      </c>
      <c r="W148" s="1" t="s">
        <v>1161</v>
      </c>
      <c r="X148" s="1" t="s">
        <v>1162</v>
      </c>
      <c r="Z148" s="1" t="s">
        <v>1390</v>
      </c>
      <c r="AE148" s="8" t="s">
        <v>1425</v>
      </c>
      <c r="AF148" s="1" t="s">
        <v>1391</v>
      </c>
      <c r="AG148" s="1" t="s">
        <v>1399</v>
      </c>
      <c r="AI148" s="3" t="s">
        <v>119</v>
      </c>
      <c r="AJ148" s="1" t="s">
        <v>1404</v>
      </c>
      <c r="AK148" s="1" t="s">
        <v>1981</v>
      </c>
      <c r="AO148" s="3" t="s">
        <v>527</v>
      </c>
      <c r="AP148" s="3" t="s">
        <v>527</v>
      </c>
      <c r="AQ148" s="3" t="s">
        <v>527</v>
      </c>
    </row>
    <row r="149" spans="1:43" x14ac:dyDescent="0.2">
      <c r="A149" s="8" t="s">
        <v>1776</v>
      </c>
      <c r="B149" s="8" t="s">
        <v>1941</v>
      </c>
      <c r="C149" s="3" t="s">
        <v>2067</v>
      </c>
      <c r="D149" s="3" t="s">
        <v>2107</v>
      </c>
      <c r="E149" s="1" t="s">
        <v>1386</v>
      </c>
      <c r="G149" s="1">
        <v>2500</v>
      </c>
      <c r="H149" s="1">
        <v>2500</v>
      </c>
      <c r="I149" s="2">
        <v>42530</v>
      </c>
      <c r="J149" s="1" t="s">
        <v>2005</v>
      </c>
      <c r="K149" s="2">
        <v>42530</v>
      </c>
      <c r="L149" s="2">
        <v>43625</v>
      </c>
      <c r="M149" s="1">
        <f t="shared" si="4"/>
        <v>36</v>
      </c>
      <c r="N149" s="1" t="s">
        <v>1615</v>
      </c>
      <c r="O149" s="3" t="s">
        <v>243</v>
      </c>
      <c r="Q149" s="3" t="s">
        <v>1614</v>
      </c>
      <c r="R149" s="1" t="s">
        <v>1368</v>
      </c>
      <c r="S149" s="1" t="s">
        <v>1362</v>
      </c>
      <c r="T149" s="1" t="s">
        <v>741</v>
      </c>
      <c r="U149" s="1" t="s">
        <v>539</v>
      </c>
      <c r="V149" s="1" t="s">
        <v>1369</v>
      </c>
      <c r="W149" s="1" t="s">
        <v>2052</v>
      </c>
      <c r="X149" s="9" t="s">
        <v>2044</v>
      </c>
      <c r="Z149" s="1" t="s">
        <v>1390</v>
      </c>
      <c r="AA149" s="1">
        <v>52.041455999999997</v>
      </c>
      <c r="AB149" s="1">
        <v>-0.149641</v>
      </c>
      <c r="AE149" s="8" t="s">
        <v>1425</v>
      </c>
      <c r="AF149" s="1" t="s">
        <v>1391</v>
      </c>
      <c r="AG149" s="1" t="s">
        <v>1396</v>
      </c>
      <c r="AI149" s="3" t="s">
        <v>116</v>
      </c>
      <c r="AJ149" s="1" t="s">
        <v>1407</v>
      </c>
      <c r="AK149" s="1" t="s">
        <v>1981</v>
      </c>
      <c r="AO149" s="3" t="s">
        <v>500</v>
      </c>
      <c r="AP149" s="3" t="s">
        <v>500</v>
      </c>
      <c r="AQ149" s="3" t="s">
        <v>500</v>
      </c>
    </row>
    <row r="150" spans="1:43" x14ac:dyDescent="0.2">
      <c r="A150" s="8" t="s">
        <v>1684</v>
      </c>
      <c r="B150" s="8" t="s">
        <v>1849</v>
      </c>
      <c r="C150" s="3" t="s">
        <v>583</v>
      </c>
      <c r="D150" s="1" t="s">
        <v>2178</v>
      </c>
      <c r="E150" s="1" t="s">
        <v>1386</v>
      </c>
      <c r="F150" s="1">
        <v>25000</v>
      </c>
      <c r="G150" s="1">
        <v>24600</v>
      </c>
      <c r="H150" s="1">
        <v>24600</v>
      </c>
      <c r="I150" s="2">
        <v>42619</v>
      </c>
      <c r="J150" s="1" t="s">
        <v>1986</v>
      </c>
      <c r="K150" s="2">
        <v>42619</v>
      </c>
      <c r="L150" s="2">
        <v>43714</v>
      </c>
      <c r="M150" s="1">
        <f t="shared" si="4"/>
        <v>36</v>
      </c>
      <c r="N150" s="1" t="s">
        <v>1495</v>
      </c>
      <c r="O150" s="3" t="s">
        <v>142</v>
      </c>
      <c r="P150" s="1">
        <v>523969</v>
      </c>
      <c r="Q150" s="3" t="s">
        <v>1494</v>
      </c>
      <c r="R150" s="1" t="s">
        <v>587</v>
      </c>
      <c r="S150" s="1" t="s">
        <v>577</v>
      </c>
      <c r="T150" s="1" t="s">
        <v>600</v>
      </c>
      <c r="U150" s="1" t="s">
        <v>539</v>
      </c>
      <c r="V150" s="1" t="s">
        <v>566</v>
      </c>
      <c r="W150" s="1" t="s">
        <v>589</v>
      </c>
      <c r="X150" s="1" t="s">
        <v>1986</v>
      </c>
      <c r="Z150" s="1" t="s">
        <v>1390</v>
      </c>
      <c r="AA150" s="1">
        <v>53.395184999999998</v>
      </c>
      <c r="AB150" s="1">
        <v>-1.256804</v>
      </c>
      <c r="AE150" s="8" t="s">
        <v>1425</v>
      </c>
      <c r="AF150" s="1" t="s">
        <v>1391</v>
      </c>
      <c r="AG150" s="1" t="s">
        <v>1392</v>
      </c>
      <c r="AI150" s="3" t="s">
        <v>111</v>
      </c>
      <c r="AJ150" s="1" t="s">
        <v>1401</v>
      </c>
      <c r="AK150" s="1" t="s">
        <v>1981</v>
      </c>
      <c r="AO150" s="3" t="s">
        <v>338</v>
      </c>
      <c r="AP150" s="3" t="s">
        <v>339</v>
      </c>
      <c r="AQ150" s="3"/>
    </row>
    <row r="151" spans="1:43" x14ac:dyDescent="0.2">
      <c r="A151" s="8" t="s">
        <v>1674</v>
      </c>
      <c r="B151" s="8" t="s">
        <v>1839</v>
      </c>
      <c r="C151" s="3" t="s">
        <v>156</v>
      </c>
      <c r="D151" s="1" t="s">
        <v>2179</v>
      </c>
      <c r="E151" s="1" t="s">
        <v>1386</v>
      </c>
      <c r="F151" s="1">
        <v>299984</v>
      </c>
      <c r="G151" s="1">
        <v>299984</v>
      </c>
      <c r="H151" s="1">
        <v>299984</v>
      </c>
      <c r="I151" s="2">
        <v>42370</v>
      </c>
      <c r="J151" s="1" t="s">
        <v>776</v>
      </c>
      <c r="K151" s="2">
        <v>42736</v>
      </c>
      <c r="L151" s="2">
        <v>43008</v>
      </c>
      <c r="M151" s="1">
        <f t="shared" si="4"/>
        <v>8</v>
      </c>
      <c r="N151" s="1" t="s">
        <v>1471</v>
      </c>
      <c r="O151" s="3" t="s">
        <v>156</v>
      </c>
      <c r="P151" s="1">
        <v>1125710</v>
      </c>
      <c r="Q151" s="3" t="s">
        <v>1487</v>
      </c>
      <c r="R151" s="1" t="s">
        <v>775</v>
      </c>
      <c r="S151" s="1" t="s">
        <v>692</v>
      </c>
      <c r="T151" s="1" t="s">
        <v>693</v>
      </c>
      <c r="U151" s="1" t="s">
        <v>539</v>
      </c>
      <c r="V151" s="1" t="s">
        <v>379</v>
      </c>
      <c r="W151" s="1" t="s">
        <v>777</v>
      </c>
      <c r="X151" s="1" t="s">
        <v>776</v>
      </c>
      <c r="Z151" s="1" t="s">
        <v>1390</v>
      </c>
      <c r="AA151" s="1">
        <v>53.393214999999998</v>
      </c>
      <c r="AB151" s="1">
        <v>-2.949538</v>
      </c>
      <c r="AE151" s="8" t="s">
        <v>1425</v>
      </c>
      <c r="AF151" s="1" t="s">
        <v>1391</v>
      </c>
      <c r="AG151" s="1" t="s">
        <v>1392</v>
      </c>
      <c r="AI151" s="3" t="s">
        <v>111</v>
      </c>
      <c r="AJ151" s="1" t="s">
        <v>1401</v>
      </c>
      <c r="AK151" s="1" t="s">
        <v>1981</v>
      </c>
      <c r="AO151" s="3" t="s">
        <v>379</v>
      </c>
      <c r="AP151" s="3" t="s">
        <v>380</v>
      </c>
      <c r="AQ151" s="3" t="s">
        <v>381</v>
      </c>
    </row>
    <row r="152" spans="1:43" x14ac:dyDescent="0.2">
      <c r="A152" s="8" t="s">
        <v>1788</v>
      </c>
      <c r="B152" s="8" t="s">
        <v>1953</v>
      </c>
      <c r="C152" s="3" t="s">
        <v>2066</v>
      </c>
      <c r="D152" s="3" t="s">
        <v>2092</v>
      </c>
      <c r="E152" s="1" t="s">
        <v>1386</v>
      </c>
      <c r="F152" s="1">
        <v>51690</v>
      </c>
      <c r="G152" s="1">
        <v>17965</v>
      </c>
      <c r="H152" s="1">
        <v>17965</v>
      </c>
      <c r="I152" s="2">
        <v>42705</v>
      </c>
      <c r="J152" s="1" t="s">
        <v>1006</v>
      </c>
      <c r="K152" s="2">
        <v>42644</v>
      </c>
      <c r="L152" s="2">
        <v>43220</v>
      </c>
      <c r="M152" s="1">
        <f t="shared" si="4"/>
        <v>18</v>
      </c>
      <c r="N152" s="1" t="s">
        <v>1620</v>
      </c>
      <c r="O152" s="3" t="s">
        <v>254</v>
      </c>
      <c r="P152" s="1">
        <v>1151668</v>
      </c>
      <c r="Q152" s="3" t="s">
        <v>1003</v>
      </c>
      <c r="R152" s="1" t="s">
        <v>1004</v>
      </c>
      <c r="S152" s="1" t="s">
        <v>538</v>
      </c>
      <c r="T152" s="1" t="s">
        <v>538</v>
      </c>
      <c r="U152" s="1" t="s">
        <v>539</v>
      </c>
      <c r="V152" s="1" t="s">
        <v>992</v>
      </c>
      <c r="W152" s="1" t="s">
        <v>1005</v>
      </c>
      <c r="X152" s="1" t="s">
        <v>1006</v>
      </c>
      <c r="Z152" s="1" t="s">
        <v>1390</v>
      </c>
      <c r="AA152" s="1">
        <v>51.42004</v>
      </c>
      <c r="AB152" s="1">
        <v>-8.1360000000000002E-2</v>
      </c>
      <c r="AE152" s="8" t="s">
        <v>1425</v>
      </c>
      <c r="AF152" s="1" t="s">
        <v>1391</v>
      </c>
      <c r="AG152" s="1" t="s">
        <v>1397</v>
      </c>
      <c r="AI152" s="3" t="s">
        <v>117</v>
      </c>
      <c r="AJ152" s="1" t="s">
        <v>1406</v>
      </c>
      <c r="AK152" s="1" t="s">
        <v>1981</v>
      </c>
      <c r="AO152" s="3" t="s">
        <v>512</v>
      </c>
      <c r="AP152" s="3" t="s">
        <v>512</v>
      </c>
      <c r="AQ152" s="3" t="s">
        <v>512</v>
      </c>
    </row>
    <row r="153" spans="1:43" x14ac:dyDescent="0.2">
      <c r="A153" s="8" t="s">
        <v>1805</v>
      </c>
      <c r="B153" s="8" t="s">
        <v>1970</v>
      </c>
      <c r="C153" s="3" t="s">
        <v>267</v>
      </c>
      <c r="D153" s="1" t="s">
        <v>2180</v>
      </c>
      <c r="E153" s="1" t="s">
        <v>1386</v>
      </c>
      <c r="F153" s="1">
        <v>30000</v>
      </c>
      <c r="G153" s="1">
        <v>30000</v>
      </c>
      <c r="H153" s="1">
        <v>30000</v>
      </c>
      <c r="I153" s="2">
        <v>42592</v>
      </c>
      <c r="J153" s="1" t="s">
        <v>1158</v>
      </c>
      <c r="K153" s="2">
        <v>42592</v>
      </c>
      <c r="L153" s="2">
        <v>43687</v>
      </c>
      <c r="M153" s="1">
        <f t="shared" si="4"/>
        <v>36</v>
      </c>
      <c r="N153" s="1" t="s">
        <v>1546</v>
      </c>
      <c r="O153" s="3" t="s">
        <v>267</v>
      </c>
      <c r="P153" s="1">
        <v>1063661</v>
      </c>
      <c r="Q153" s="3" t="s">
        <v>1155</v>
      </c>
      <c r="R153" s="1" t="s">
        <v>1156</v>
      </c>
      <c r="S153" s="1" t="s">
        <v>692</v>
      </c>
      <c r="T153" s="1" t="s">
        <v>693</v>
      </c>
      <c r="U153" s="1" t="s">
        <v>539</v>
      </c>
      <c r="V153" s="1" t="s">
        <v>1102</v>
      </c>
      <c r="W153" s="1" t="s">
        <v>1157</v>
      </c>
      <c r="X153" s="1" t="s">
        <v>1158</v>
      </c>
      <c r="Z153" s="1" t="s">
        <v>1390</v>
      </c>
      <c r="AE153" s="8" t="s">
        <v>1425</v>
      </c>
      <c r="AF153" s="1" t="s">
        <v>1391</v>
      </c>
      <c r="AG153" s="1" t="s">
        <v>1399</v>
      </c>
      <c r="AI153" s="3" t="s">
        <v>119</v>
      </c>
      <c r="AJ153" s="1" t="s">
        <v>1404</v>
      </c>
      <c r="AK153" s="1" t="s">
        <v>1981</v>
      </c>
      <c r="AO153" s="3" t="s">
        <v>526</v>
      </c>
      <c r="AP153" s="3" t="s">
        <v>526</v>
      </c>
      <c r="AQ153" s="3" t="s">
        <v>526</v>
      </c>
    </row>
    <row r="154" spans="1:43" x14ac:dyDescent="0.2">
      <c r="A154" s="8" t="s">
        <v>1735</v>
      </c>
      <c r="B154" s="8" t="s">
        <v>1900</v>
      </c>
      <c r="C154" s="3" t="s">
        <v>205</v>
      </c>
      <c r="D154" s="3" t="s">
        <v>2107</v>
      </c>
      <c r="E154" s="1" t="s">
        <v>1386</v>
      </c>
      <c r="G154" s="1">
        <v>2500</v>
      </c>
      <c r="H154" s="1">
        <v>2500</v>
      </c>
      <c r="I154" s="2">
        <v>42559</v>
      </c>
      <c r="J154" s="1" t="s">
        <v>1184</v>
      </c>
      <c r="K154" s="2">
        <v>42559</v>
      </c>
      <c r="L154" s="2">
        <v>43654</v>
      </c>
      <c r="M154" s="1">
        <f t="shared" si="4"/>
        <v>36</v>
      </c>
      <c r="N154" s="1" t="s">
        <v>1588</v>
      </c>
      <c r="O154" s="3" t="s">
        <v>205</v>
      </c>
      <c r="Q154" s="8" t="s">
        <v>1587</v>
      </c>
      <c r="R154" s="1" t="s">
        <v>1182</v>
      </c>
      <c r="S154" s="1" t="s">
        <v>1183</v>
      </c>
      <c r="T154" s="1" t="s">
        <v>538</v>
      </c>
      <c r="U154" s="1" t="s">
        <v>539</v>
      </c>
      <c r="V154" s="1" t="s">
        <v>1057</v>
      </c>
      <c r="W154" s="1" t="s">
        <v>1185</v>
      </c>
      <c r="X154" s="1" t="s">
        <v>1184</v>
      </c>
      <c r="Z154" s="1" t="s">
        <v>1390</v>
      </c>
      <c r="AA154" s="1">
        <v>51.205615999999999</v>
      </c>
      <c r="AB154" s="1">
        <v>-0.52050700000000005</v>
      </c>
      <c r="AE154" s="8" t="s">
        <v>1425</v>
      </c>
      <c r="AF154" s="1" t="s">
        <v>1391</v>
      </c>
      <c r="AG154" s="1" t="s">
        <v>1396</v>
      </c>
      <c r="AI154" s="3" t="s">
        <v>116</v>
      </c>
      <c r="AJ154" s="1" t="s">
        <v>1407</v>
      </c>
      <c r="AK154" s="1" t="s">
        <v>1981</v>
      </c>
      <c r="AO154" s="3" t="s">
        <v>460</v>
      </c>
      <c r="AP154" s="3" t="s">
        <v>460</v>
      </c>
      <c r="AQ154" s="3" t="s">
        <v>460</v>
      </c>
    </row>
    <row r="155" spans="1:43" x14ac:dyDescent="0.2">
      <c r="A155" s="8" t="s">
        <v>1700</v>
      </c>
      <c r="B155" s="8" t="s">
        <v>1865</v>
      </c>
      <c r="C155" s="3" t="s">
        <v>820</v>
      </c>
      <c r="D155" s="3" t="s">
        <v>2103</v>
      </c>
      <c r="E155" s="1" t="s">
        <v>1386</v>
      </c>
      <c r="F155" s="1">
        <v>10000</v>
      </c>
      <c r="G155" s="1">
        <v>10000</v>
      </c>
      <c r="H155" s="1">
        <v>10000</v>
      </c>
      <c r="I155" s="2">
        <v>42705</v>
      </c>
      <c r="J155" s="1" t="s">
        <v>2025</v>
      </c>
      <c r="K155" s="2">
        <v>42751</v>
      </c>
      <c r="L155" s="2">
        <v>42826</v>
      </c>
      <c r="M155" s="1">
        <f t="shared" si="4"/>
        <v>2</v>
      </c>
      <c r="N155" s="1" t="s">
        <v>1523</v>
      </c>
      <c r="O155" s="3" t="s">
        <v>177</v>
      </c>
      <c r="Q155" s="3" t="s">
        <v>1521</v>
      </c>
      <c r="R155" s="1" t="s">
        <v>821</v>
      </c>
      <c r="S155" s="1" t="s">
        <v>822</v>
      </c>
      <c r="T155" s="1" t="s">
        <v>682</v>
      </c>
      <c r="U155" s="1" t="s">
        <v>539</v>
      </c>
      <c r="V155" s="1" t="s">
        <v>823</v>
      </c>
      <c r="W155" s="1" t="s">
        <v>824</v>
      </c>
      <c r="X155" s="1" t="s">
        <v>2025</v>
      </c>
      <c r="Z155" s="1" t="s">
        <v>1390</v>
      </c>
      <c r="AA155" s="1">
        <v>53.342920999999997</v>
      </c>
      <c r="AB155" s="1">
        <v>-2.744491</v>
      </c>
      <c r="AE155" s="8" t="s">
        <v>1425</v>
      </c>
      <c r="AF155" s="1" t="s">
        <v>1391</v>
      </c>
      <c r="AG155" s="1" t="s">
        <v>1393</v>
      </c>
      <c r="AI155" s="3" t="s">
        <v>112</v>
      </c>
      <c r="AJ155" s="1" t="s">
        <v>1402</v>
      </c>
      <c r="AK155" s="1" t="s">
        <v>1981</v>
      </c>
      <c r="AO155" s="3" t="s">
        <v>425</v>
      </c>
      <c r="AP155" s="3" t="s">
        <v>426</v>
      </c>
      <c r="AQ155" s="3" t="s">
        <v>427</v>
      </c>
    </row>
    <row r="156" spans="1:43" x14ac:dyDescent="0.2">
      <c r="A156" s="8" t="s">
        <v>1720</v>
      </c>
      <c r="B156" s="8" t="s">
        <v>1885</v>
      </c>
      <c r="C156" s="3" t="s">
        <v>951</v>
      </c>
      <c r="D156" s="3" t="s">
        <v>2181</v>
      </c>
      <c r="E156" s="1" t="s">
        <v>1386</v>
      </c>
      <c r="F156" s="1">
        <v>50000</v>
      </c>
      <c r="G156" s="1">
        <v>50000</v>
      </c>
      <c r="H156" s="1">
        <v>50000</v>
      </c>
      <c r="I156" s="2">
        <v>42429</v>
      </c>
      <c r="J156" s="1" t="s">
        <v>927</v>
      </c>
      <c r="K156" s="2">
        <v>42429</v>
      </c>
      <c r="L156" s="2">
        <v>43523</v>
      </c>
      <c r="M156" s="1">
        <f t="shared" si="4"/>
        <v>35</v>
      </c>
      <c r="N156" s="1" t="s">
        <v>1556</v>
      </c>
      <c r="O156" s="3" t="s">
        <v>192</v>
      </c>
      <c r="Q156" s="3" t="s">
        <v>923</v>
      </c>
      <c r="R156" s="1" t="s">
        <v>924</v>
      </c>
      <c r="S156" s="1" t="s">
        <v>925</v>
      </c>
      <c r="T156" s="1" t="s">
        <v>581</v>
      </c>
      <c r="U156" s="1" t="s">
        <v>539</v>
      </c>
      <c r="V156" s="1" t="s">
        <v>891</v>
      </c>
      <c r="W156" s="1" t="s">
        <v>926</v>
      </c>
      <c r="X156" s="1" t="s">
        <v>927</v>
      </c>
      <c r="Z156" s="1" t="s">
        <v>1390</v>
      </c>
      <c r="AA156" s="1">
        <v>51.239773</v>
      </c>
      <c r="AB156" s="1">
        <v>-2.7107329999999998</v>
      </c>
      <c r="AE156" s="8" t="s">
        <v>1425</v>
      </c>
      <c r="AF156" s="1" t="s">
        <v>1391</v>
      </c>
      <c r="AG156" s="1" t="s">
        <v>1394</v>
      </c>
      <c r="AI156" s="3" t="s">
        <v>114</v>
      </c>
      <c r="AK156" s="1" t="s">
        <v>1981</v>
      </c>
      <c r="AO156" s="3" t="s">
        <v>451</v>
      </c>
      <c r="AP156" s="3" t="s">
        <v>451</v>
      </c>
      <c r="AQ156" s="3" t="s">
        <v>451</v>
      </c>
    </row>
    <row r="157" spans="1:43" x14ac:dyDescent="0.2">
      <c r="A157" s="8" t="s">
        <v>1797</v>
      </c>
      <c r="B157" s="8" t="s">
        <v>1962</v>
      </c>
      <c r="C157" s="3" t="s">
        <v>1116</v>
      </c>
      <c r="D157" s="1" t="s">
        <v>2182</v>
      </c>
      <c r="E157" s="1" t="s">
        <v>1386</v>
      </c>
      <c r="G157" s="1">
        <v>10000</v>
      </c>
      <c r="H157" s="1">
        <v>10000</v>
      </c>
      <c r="I157" s="2">
        <v>42705</v>
      </c>
      <c r="J157" s="1" t="s">
        <v>1122</v>
      </c>
      <c r="K157" s="2">
        <v>42736</v>
      </c>
      <c r="L157" s="2">
        <v>43831</v>
      </c>
      <c r="M157" s="1">
        <f t="shared" si="4"/>
        <v>36</v>
      </c>
      <c r="N157" s="8" t="s">
        <v>1453</v>
      </c>
      <c r="O157" s="3" t="s">
        <v>262</v>
      </c>
      <c r="Q157" s="3" t="s">
        <v>1117</v>
      </c>
      <c r="R157" s="1" t="s">
        <v>1118</v>
      </c>
      <c r="S157" s="1" t="s">
        <v>1119</v>
      </c>
      <c r="T157" s="1" t="s">
        <v>1120</v>
      </c>
      <c r="U157" s="1" t="s">
        <v>539</v>
      </c>
      <c r="V157" s="3" t="s">
        <v>520</v>
      </c>
      <c r="W157" s="1" t="s">
        <v>1121</v>
      </c>
      <c r="X157" s="1" t="s">
        <v>1122</v>
      </c>
      <c r="Z157" s="1" t="s">
        <v>1390</v>
      </c>
      <c r="AE157" s="8" t="s">
        <v>1425</v>
      </c>
      <c r="AF157" s="1" t="s">
        <v>1391</v>
      </c>
      <c r="AG157" s="1" t="s">
        <v>1398</v>
      </c>
      <c r="AI157" s="3" t="s">
        <v>118</v>
      </c>
      <c r="AJ157" s="1" t="s">
        <v>1405</v>
      </c>
      <c r="AK157" s="1" t="s">
        <v>1981</v>
      </c>
      <c r="AO157" s="3" t="s">
        <v>520</v>
      </c>
      <c r="AP157" s="3" t="s">
        <v>520</v>
      </c>
      <c r="AQ157" s="3" t="s">
        <v>520</v>
      </c>
    </row>
    <row r="158" spans="1:43" x14ac:dyDescent="0.2">
      <c r="A158" s="8" t="s">
        <v>1777</v>
      </c>
      <c r="B158" s="8" t="s">
        <v>1942</v>
      </c>
      <c r="C158" s="3" t="s">
        <v>1422</v>
      </c>
      <c r="D158" s="3" t="s">
        <v>2107</v>
      </c>
      <c r="E158" s="1" t="s">
        <v>1386</v>
      </c>
      <c r="G158" s="1">
        <v>2500</v>
      </c>
      <c r="H158" s="1">
        <v>2500</v>
      </c>
      <c r="I158" s="2">
        <v>42622</v>
      </c>
      <c r="J158" s="1" t="s">
        <v>2005</v>
      </c>
      <c r="K158" s="2">
        <v>42622</v>
      </c>
      <c r="L158" s="2">
        <v>43717</v>
      </c>
      <c r="M158" s="1">
        <f t="shared" si="4"/>
        <v>36</v>
      </c>
      <c r="N158" s="1" t="s">
        <v>1631</v>
      </c>
      <c r="O158" s="3" t="s">
        <v>244</v>
      </c>
      <c r="Q158" s="8" t="s">
        <v>1630</v>
      </c>
      <c r="R158" s="1" t="s">
        <v>1370</v>
      </c>
      <c r="S158" s="1" t="s">
        <v>1351</v>
      </c>
      <c r="T158" s="1" t="s">
        <v>716</v>
      </c>
      <c r="U158" s="1" t="s">
        <v>539</v>
      </c>
      <c r="V158" s="1" t="s">
        <v>1371</v>
      </c>
      <c r="W158" s="1" t="s">
        <v>2051</v>
      </c>
      <c r="X158" s="9" t="s">
        <v>1632</v>
      </c>
      <c r="Z158" s="1" t="s">
        <v>1390</v>
      </c>
      <c r="AA158" s="1">
        <v>51.122186999999997</v>
      </c>
      <c r="AB158" s="1">
        <v>-3.9403980000000001</v>
      </c>
      <c r="AE158" s="8" t="s">
        <v>1425</v>
      </c>
      <c r="AF158" s="1" t="s">
        <v>1391</v>
      </c>
      <c r="AG158" s="1" t="s">
        <v>1396</v>
      </c>
      <c r="AI158" s="3" t="s">
        <v>116</v>
      </c>
      <c r="AJ158" s="1" t="s">
        <v>1407</v>
      </c>
      <c r="AK158" s="1" t="s">
        <v>1981</v>
      </c>
      <c r="AO158" s="3" t="s">
        <v>501</v>
      </c>
      <c r="AP158" s="3" t="s">
        <v>501</v>
      </c>
      <c r="AQ158" s="3" t="s">
        <v>501</v>
      </c>
    </row>
    <row r="159" spans="1:43" x14ac:dyDescent="0.2">
      <c r="A159" s="8" t="s">
        <v>1778</v>
      </c>
      <c r="B159" s="8" t="s">
        <v>1943</v>
      </c>
      <c r="C159" s="3" t="s">
        <v>2068</v>
      </c>
      <c r="D159" s="3" t="s">
        <v>2107</v>
      </c>
      <c r="E159" s="1" t="s">
        <v>1386</v>
      </c>
      <c r="F159" s="1">
        <v>75000</v>
      </c>
      <c r="G159" s="1">
        <v>2500</v>
      </c>
      <c r="H159" s="1">
        <v>2500</v>
      </c>
      <c r="I159" s="2">
        <v>42565</v>
      </c>
      <c r="J159" s="1" t="s">
        <v>1374</v>
      </c>
      <c r="K159" s="2">
        <v>42565</v>
      </c>
      <c r="L159" s="2">
        <v>43660</v>
      </c>
      <c r="M159" s="1">
        <f t="shared" si="4"/>
        <v>36</v>
      </c>
      <c r="N159" s="1" t="s">
        <v>1607</v>
      </c>
      <c r="O159" s="3" t="s">
        <v>245</v>
      </c>
      <c r="Q159" s="3" t="s">
        <v>1375</v>
      </c>
      <c r="R159" s="1" t="s">
        <v>1372</v>
      </c>
      <c r="S159" s="1" t="s">
        <v>1363</v>
      </c>
      <c r="T159" s="1" t="s">
        <v>779</v>
      </c>
      <c r="U159" s="1" t="s">
        <v>539</v>
      </c>
      <c r="V159" s="1" t="s">
        <v>1373</v>
      </c>
      <c r="W159" s="1" t="s">
        <v>2050</v>
      </c>
      <c r="X159" s="1" t="s">
        <v>1374</v>
      </c>
      <c r="Z159" s="1" t="s">
        <v>1390</v>
      </c>
      <c r="AA159" s="1">
        <v>51.851681999999997</v>
      </c>
      <c r="AB159" s="1">
        <v>-0.291686</v>
      </c>
      <c r="AE159" s="8" t="s">
        <v>1425</v>
      </c>
      <c r="AF159" s="1" t="s">
        <v>1391</v>
      </c>
      <c r="AG159" s="1" t="s">
        <v>1396</v>
      </c>
      <c r="AI159" s="3" t="s">
        <v>116</v>
      </c>
      <c r="AJ159" s="1" t="s">
        <v>1407</v>
      </c>
      <c r="AK159" s="1" t="s">
        <v>1981</v>
      </c>
      <c r="AO159" s="3" t="s">
        <v>502</v>
      </c>
      <c r="AP159" s="3" t="s">
        <v>502</v>
      </c>
      <c r="AQ159" s="3" t="s">
        <v>502</v>
      </c>
    </row>
    <row r="160" spans="1:43" x14ac:dyDescent="0.2">
      <c r="A160" s="8" t="s">
        <v>1725</v>
      </c>
      <c r="B160" s="8" t="s">
        <v>1890</v>
      </c>
      <c r="C160" s="3" t="s">
        <v>948</v>
      </c>
      <c r="D160" s="3" t="s">
        <v>2183</v>
      </c>
      <c r="E160" s="1" t="s">
        <v>1386</v>
      </c>
      <c r="F160" s="1">
        <v>373000</v>
      </c>
      <c r="G160" s="1">
        <v>373000</v>
      </c>
      <c r="H160" s="1">
        <v>373000</v>
      </c>
      <c r="I160" s="2">
        <v>42212</v>
      </c>
      <c r="J160" s="1" t="s">
        <v>2079</v>
      </c>
      <c r="K160" s="2">
        <v>42212</v>
      </c>
      <c r="L160" s="2">
        <v>43308</v>
      </c>
      <c r="M160" s="1">
        <f t="shared" si="4"/>
        <v>36</v>
      </c>
      <c r="N160" s="1" t="s">
        <v>1559</v>
      </c>
      <c r="O160" s="3" t="s">
        <v>197</v>
      </c>
      <c r="Q160" s="3" t="s">
        <v>952</v>
      </c>
      <c r="R160" s="4" t="s">
        <v>953</v>
      </c>
      <c r="S160" s="1" t="s">
        <v>882</v>
      </c>
      <c r="T160" s="1" t="s">
        <v>883</v>
      </c>
      <c r="U160" s="1" t="s">
        <v>539</v>
      </c>
      <c r="V160" s="1" t="s">
        <v>884</v>
      </c>
      <c r="W160" s="1" t="s">
        <v>2080</v>
      </c>
      <c r="X160" s="1" t="s">
        <v>2079</v>
      </c>
      <c r="Z160" s="1" t="s">
        <v>1390</v>
      </c>
      <c r="AA160" s="1">
        <v>50.858249000000001</v>
      </c>
      <c r="AB160" s="1">
        <v>0.57372000000000001</v>
      </c>
      <c r="AE160" s="8" t="s">
        <v>1425</v>
      </c>
      <c r="AF160" s="1" t="s">
        <v>1391</v>
      </c>
      <c r="AG160" s="1" t="s">
        <v>1394</v>
      </c>
      <c r="AI160" s="3" t="s">
        <v>114</v>
      </c>
      <c r="AK160" s="1" t="s">
        <v>1981</v>
      </c>
      <c r="AO160" s="3" t="s">
        <v>456</v>
      </c>
      <c r="AP160" s="3" t="s">
        <v>456</v>
      </c>
      <c r="AQ160" s="3" t="s">
        <v>456</v>
      </c>
    </row>
    <row r="161" spans="1:43" x14ac:dyDescent="0.2">
      <c r="A161" s="8" t="s">
        <v>1734</v>
      </c>
      <c r="B161" s="8" t="s">
        <v>1899</v>
      </c>
      <c r="C161" s="3" t="s">
        <v>282</v>
      </c>
      <c r="D161" s="1" t="s">
        <v>2184</v>
      </c>
      <c r="E161" s="1" t="s">
        <v>1386</v>
      </c>
      <c r="F161" s="1">
        <v>97295</v>
      </c>
      <c r="G161" s="1">
        <v>97295</v>
      </c>
      <c r="H161" s="1">
        <v>97295</v>
      </c>
      <c r="I161" s="2">
        <v>42712</v>
      </c>
      <c r="J161" s="1" t="s">
        <v>1091</v>
      </c>
      <c r="K161" s="2">
        <v>43077</v>
      </c>
      <c r="L161" s="2">
        <v>44172</v>
      </c>
      <c r="M161" s="1">
        <f t="shared" si="4"/>
        <v>35</v>
      </c>
      <c r="N161" s="1" t="s">
        <v>1570</v>
      </c>
      <c r="O161" s="3" t="s">
        <v>204</v>
      </c>
      <c r="Q161" s="3" t="s">
        <v>1085</v>
      </c>
      <c r="R161" s="1" t="s">
        <v>1086</v>
      </c>
      <c r="S161" s="1" t="s">
        <v>1087</v>
      </c>
      <c r="T161" s="1" t="s">
        <v>1088</v>
      </c>
      <c r="U161" s="1" t="s">
        <v>539</v>
      </c>
      <c r="V161" s="1" t="s">
        <v>1089</v>
      </c>
      <c r="W161" s="1" t="s">
        <v>1090</v>
      </c>
      <c r="X161" s="1" t="s">
        <v>1091</v>
      </c>
      <c r="Z161" s="1" t="s">
        <v>1390</v>
      </c>
      <c r="AA161" s="1">
        <v>52.322944</v>
      </c>
      <c r="AB161" s="1">
        <v>-7.4132000000000003E-2</v>
      </c>
      <c r="AE161" s="8" t="s">
        <v>1425</v>
      </c>
      <c r="AF161" s="1" t="s">
        <v>1391</v>
      </c>
      <c r="AG161" s="1" t="s">
        <v>1395</v>
      </c>
      <c r="AI161" s="3" t="s">
        <v>115</v>
      </c>
      <c r="AJ161" s="1" t="s">
        <v>1403</v>
      </c>
      <c r="AK161" s="1" t="s">
        <v>1982</v>
      </c>
      <c r="AO161" s="3"/>
      <c r="AP161" s="3"/>
      <c r="AQ161" s="3"/>
    </row>
    <row r="162" spans="1:43" x14ac:dyDescent="0.2">
      <c r="A162" s="8" t="s">
        <v>1678</v>
      </c>
      <c r="B162" s="8" t="s">
        <v>1843</v>
      </c>
      <c r="C162" s="3" t="s">
        <v>543</v>
      </c>
      <c r="D162" s="1" t="s">
        <v>2185</v>
      </c>
      <c r="E162" s="1" t="s">
        <v>1386</v>
      </c>
      <c r="F162" s="1">
        <v>244000</v>
      </c>
      <c r="G162" s="1">
        <v>244000</v>
      </c>
      <c r="H162" s="1">
        <v>244000</v>
      </c>
      <c r="I162" s="2">
        <v>42597</v>
      </c>
      <c r="J162" s="1" t="s">
        <v>1994</v>
      </c>
      <c r="K162" s="2">
        <v>42625</v>
      </c>
      <c r="L162" s="2">
        <v>43720</v>
      </c>
      <c r="M162" s="1">
        <f t="shared" ref="M162:M166" si="5">DATEDIF(K162,L162, "m")</f>
        <v>36</v>
      </c>
      <c r="N162" s="1" t="s">
        <v>1442</v>
      </c>
      <c r="O162" s="3" t="s">
        <v>162</v>
      </c>
      <c r="P162" s="1">
        <v>277287</v>
      </c>
      <c r="Q162" s="3" t="s">
        <v>544</v>
      </c>
      <c r="R162" s="3" t="s">
        <v>545</v>
      </c>
      <c r="S162" s="3" t="s">
        <v>546</v>
      </c>
      <c r="T162" s="1" t="s">
        <v>547</v>
      </c>
      <c r="U162" s="1" t="s">
        <v>539</v>
      </c>
      <c r="V162" s="3" t="s">
        <v>392</v>
      </c>
      <c r="W162" s="1" t="s">
        <v>548</v>
      </c>
      <c r="X162" s="1" t="s">
        <v>1994</v>
      </c>
      <c r="Z162" s="1" t="s">
        <v>1390</v>
      </c>
      <c r="AA162" s="1">
        <v>51.443147000000003</v>
      </c>
      <c r="AB162" s="1">
        <v>-2.5934400000000002</v>
      </c>
      <c r="AE162" s="8" t="s">
        <v>1425</v>
      </c>
      <c r="AF162" s="1" t="s">
        <v>1391</v>
      </c>
      <c r="AG162" s="1" t="s">
        <v>1392</v>
      </c>
      <c r="AI162" s="3" t="s">
        <v>111</v>
      </c>
      <c r="AJ162" s="1" t="s">
        <v>1401</v>
      </c>
      <c r="AK162" s="1" t="s">
        <v>1981</v>
      </c>
      <c r="AO162" s="3" t="s">
        <v>392</v>
      </c>
      <c r="AP162" s="3" t="s">
        <v>393</v>
      </c>
      <c r="AQ162" s="3" t="s">
        <v>394</v>
      </c>
    </row>
    <row r="163" spans="1:43" x14ac:dyDescent="0.2">
      <c r="A163" s="8" t="s">
        <v>1654</v>
      </c>
      <c r="B163" s="8" t="s">
        <v>1819</v>
      </c>
      <c r="C163" s="3" t="s">
        <v>677</v>
      </c>
      <c r="D163" s="3" t="s">
        <v>2086</v>
      </c>
      <c r="E163" s="1" t="s">
        <v>1386</v>
      </c>
      <c r="F163" s="1">
        <f>146556-16000</f>
        <v>130556</v>
      </c>
      <c r="G163" s="1">
        <f>130556+16000</f>
        <v>146556</v>
      </c>
      <c r="H163" s="1">
        <f>130556+16000</f>
        <v>146556</v>
      </c>
      <c r="I163" s="2">
        <v>42726</v>
      </c>
      <c r="J163" s="1" t="s">
        <v>684</v>
      </c>
      <c r="K163" s="2">
        <v>42726</v>
      </c>
      <c r="L163" s="2">
        <v>43821</v>
      </c>
      <c r="M163" s="1">
        <f t="shared" si="5"/>
        <v>36</v>
      </c>
      <c r="N163" s="1" t="s">
        <v>1436</v>
      </c>
      <c r="O163" s="3" t="s">
        <v>130</v>
      </c>
      <c r="Q163" s="3" t="s">
        <v>679</v>
      </c>
      <c r="R163" s="1" t="s">
        <v>680</v>
      </c>
      <c r="S163" s="1" t="s">
        <v>681</v>
      </c>
      <c r="T163" s="1" t="s">
        <v>682</v>
      </c>
      <c r="U163" s="1" t="s">
        <v>539</v>
      </c>
      <c r="V163" s="1" t="s">
        <v>683</v>
      </c>
      <c r="X163" s="1" t="s">
        <v>684</v>
      </c>
      <c r="Z163" s="1" t="s">
        <v>1390</v>
      </c>
      <c r="AA163" s="1">
        <v>53.347830000000002</v>
      </c>
      <c r="AB163" s="1">
        <v>-2.1695069999999999</v>
      </c>
      <c r="AE163" s="8" t="s">
        <v>1425</v>
      </c>
      <c r="AF163" s="1" t="s">
        <v>1391</v>
      </c>
      <c r="AG163" s="1" t="s">
        <v>1392</v>
      </c>
      <c r="AI163" s="3" t="s">
        <v>111</v>
      </c>
      <c r="AJ163" s="1" t="s">
        <v>1401</v>
      </c>
      <c r="AK163" s="1" t="s">
        <v>1981</v>
      </c>
      <c r="AO163" s="3" t="s">
        <v>304</v>
      </c>
      <c r="AP163" s="3" t="s">
        <v>305</v>
      </c>
      <c r="AQ163" s="3" t="s">
        <v>306</v>
      </c>
    </row>
    <row r="164" spans="1:43" x14ac:dyDescent="0.2">
      <c r="A164" s="8" t="s">
        <v>1779</v>
      </c>
      <c r="B164" s="8" t="s">
        <v>1944</v>
      </c>
      <c r="C164" s="3" t="s">
        <v>1376</v>
      </c>
      <c r="D164" s="3" t="s">
        <v>2107</v>
      </c>
      <c r="E164" s="1" t="s">
        <v>1386</v>
      </c>
      <c r="G164" s="1">
        <v>2500</v>
      </c>
      <c r="H164" s="1">
        <v>2500</v>
      </c>
      <c r="I164" s="2">
        <v>42648</v>
      </c>
      <c r="J164" s="1" t="s">
        <v>2032</v>
      </c>
      <c r="K164" s="2">
        <v>42648</v>
      </c>
      <c r="L164" s="2">
        <v>43743</v>
      </c>
      <c r="M164" s="1">
        <f t="shared" si="5"/>
        <v>36</v>
      </c>
      <c r="N164" s="1" t="s">
        <v>1979</v>
      </c>
      <c r="O164" s="3" t="s">
        <v>246</v>
      </c>
      <c r="Q164" s="6" t="s">
        <v>1978</v>
      </c>
      <c r="R164" s="1" t="s">
        <v>1377</v>
      </c>
      <c r="S164" s="1" t="s">
        <v>1378</v>
      </c>
      <c r="T164" s="1" t="s">
        <v>1194</v>
      </c>
      <c r="U164" s="1" t="s">
        <v>539</v>
      </c>
      <c r="V164" s="1" t="s">
        <v>1379</v>
      </c>
      <c r="W164" s="1" t="s">
        <v>2049</v>
      </c>
      <c r="X164" s="7" t="s">
        <v>2048</v>
      </c>
      <c r="Z164" s="1" t="s">
        <v>1390</v>
      </c>
      <c r="AA164" s="1">
        <v>51.476861999999997</v>
      </c>
      <c r="AB164" s="1">
        <v>-0.66995899999999997</v>
      </c>
      <c r="AE164" s="8" t="s">
        <v>1425</v>
      </c>
      <c r="AF164" s="1" t="s">
        <v>1391</v>
      </c>
      <c r="AG164" s="1" t="s">
        <v>1396</v>
      </c>
      <c r="AI164" s="3" t="s">
        <v>116</v>
      </c>
      <c r="AJ164" s="1" t="s">
        <v>1407</v>
      </c>
      <c r="AK164" s="1" t="s">
        <v>1981</v>
      </c>
      <c r="AO164" s="3" t="s">
        <v>503</v>
      </c>
      <c r="AP164" s="3" t="s">
        <v>503</v>
      </c>
      <c r="AQ164" s="3" t="s">
        <v>503</v>
      </c>
    </row>
    <row r="165" spans="1:43" x14ac:dyDescent="0.2">
      <c r="A165" s="8" t="s">
        <v>1661</v>
      </c>
      <c r="B165" s="8" t="s">
        <v>1826</v>
      </c>
      <c r="C165" s="3" t="s">
        <v>273</v>
      </c>
      <c r="D165" s="1" t="s">
        <v>2186</v>
      </c>
      <c r="E165" s="1" t="s">
        <v>1386</v>
      </c>
      <c r="F165" s="1">
        <v>142500</v>
      </c>
      <c r="G165" s="1">
        <f>142500+1500</f>
        <v>144000</v>
      </c>
      <c r="H165" s="1">
        <f>142500+1500</f>
        <v>144000</v>
      </c>
      <c r="I165" s="2">
        <v>42726</v>
      </c>
      <c r="J165" s="1" t="s">
        <v>1387</v>
      </c>
      <c r="K165" s="2">
        <v>42705</v>
      </c>
      <c r="L165" s="2">
        <v>43800</v>
      </c>
      <c r="M165" s="1">
        <f t="shared" si="5"/>
        <v>36</v>
      </c>
      <c r="N165" s="1" t="s">
        <v>1439</v>
      </c>
      <c r="O165" s="3" t="s">
        <v>139</v>
      </c>
      <c r="Q165" s="3" t="s">
        <v>720</v>
      </c>
      <c r="R165" s="1" t="s">
        <v>721</v>
      </c>
      <c r="S165" s="1" t="s">
        <v>722</v>
      </c>
      <c r="T165" s="1" t="s">
        <v>723</v>
      </c>
      <c r="U165" s="1" t="s">
        <v>539</v>
      </c>
      <c r="V165" s="1" t="s">
        <v>724</v>
      </c>
      <c r="X165" s="1" t="s">
        <v>2005</v>
      </c>
      <c r="Z165" s="1" t="s">
        <v>1390</v>
      </c>
      <c r="AA165" s="1">
        <v>53.536960999999998</v>
      </c>
      <c r="AB165" s="1">
        <v>-3.3262E-2</v>
      </c>
      <c r="AE165" s="8" t="s">
        <v>1425</v>
      </c>
      <c r="AF165" s="1" t="s">
        <v>1391</v>
      </c>
      <c r="AG165" s="1" t="s">
        <v>1392</v>
      </c>
      <c r="AI165" s="3" t="s">
        <v>629</v>
      </c>
      <c r="AJ165" s="1" t="s">
        <v>1401</v>
      </c>
      <c r="AK165" s="1" t="s">
        <v>1981</v>
      </c>
      <c r="AO165" s="3" t="s">
        <v>331</v>
      </c>
      <c r="AP165" s="3" t="s">
        <v>331</v>
      </c>
      <c r="AQ165" s="3" t="s">
        <v>331</v>
      </c>
    </row>
    <row r="166" spans="1:43" x14ac:dyDescent="0.2">
      <c r="A166" s="8" t="s">
        <v>1715</v>
      </c>
      <c r="B166" s="8" t="s">
        <v>1880</v>
      </c>
      <c r="C166" s="3" t="s">
        <v>2104</v>
      </c>
      <c r="D166" s="3" t="s">
        <v>2187</v>
      </c>
      <c r="E166" s="1" t="s">
        <v>1386</v>
      </c>
      <c r="F166" s="1">
        <v>464154</v>
      </c>
      <c r="G166" s="1">
        <v>464154</v>
      </c>
      <c r="H166" s="1">
        <v>464154</v>
      </c>
      <c r="I166" s="2">
        <v>42410</v>
      </c>
      <c r="J166" s="1" t="s">
        <v>906</v>
      </c>
      <c r="K166" s="2">
        <v>42410</v>
      </c>
      <c r="L166" s="2">
        <v>43506</v>
      </c>
      <c r="M166" s="1">
        <f t="shared" si="5"/>
        <v>36</v>
      </c>
      <c r="N166" s="1" t="s">
        <v>1552</v>
      </c>
      <c r="O166" s="3" t="s">
        <v>190</v>
      </c>
      <c r="Q166" s="3" t="s">
        <v>902</v>
      </c>
      <c r="R166" s="1" t="s">
        <v>903</v>
      </c>
      <c r="S166" s="1" t="s">
        <v>904</v>
      </c>
      <c r="T166" s="1" t="s">
        <v>716</v>
      </c>
      <c r="U166" s="1" t="s">
        <v>539</v>
      </c>
      <c r="V166" s="1" t="s">
        <v>833</v>
      </c>
      <c r="W166" s="1" t="s">
        <v>905</v>
      </c>
      <c r="X166" s="1" t="s">
        <v>906</v>
      </c>
      <c r="Z166" s="1" t="s">
        <v>1390</v>
      </c>
      <c r="AA166" s="1">
        <v>50.392327000000002</v>
      </c>
      <c r="AB166" s="1">
        <v>-3.514815</v>
      </c>
      <c r="AE166" s="8" t="s">
        <v>1425</v>
      </c>
      <c r="AF166" s="1" t="s">
        <v>1391</v>
      </c>
      <c r="AG166" s="1" t="s">
        <v>1394</v>
      </c>
      <c r="AI166" s="3" t="s">
        <v>114</v>
      </c>
      <c r="AK166" s="1" t="s">
        <v>1981</v>
      </c>
      <c r="AO166" s="3" t="s">
        <v>448</v>
      </c>
      <c r="AP166" s="3" t="s">
        <v>448</v>
      </c>
      <c r="AQ166" s="3" t="s">
        <v>448</v>
      </c>
    </row>
  </sheetData>
  <sortState ref="A2:AQ167">
    <sortCondition ref="C1"/>
  </sortState>
  <hyperlinks>
    <hyperlink ref="X40" r:id="rId1"/>
  </hyperlinks>
  <pageMargins left="0.75" right="0.75" top="1" bottom="1" header="0.5" footer="0.5"/>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heetViews>
  <sheetFormatPr defaultColWidth="11.42578125" defaultRowHeight="15" x14ac:dyDescent="0.25"/>
  <sheetData>
    <row r="1" spans="1:7" x14ac:dyDescent="0.25">
      <c r="A1" t="s">
        <v>0</v>
      </c>
      <c r="B1" t="s">
        <v>78</v>
      </c>
      <c r="C1" t="s">
        <v>79</v>
      </c>
      <c r="D1" t="s">
        <v>80</v>
      </c>
      <c r="E1" t="s">
        <v>81</v>
      </c>
      <c r="F1" t="s">
        <v>82</v>
      </c>
      <c r="G1" t="s">
        <v>83</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workbookViewId="0"/>
  </sheetViews>
  <sheetFormatPr defaultColWidth="11.42578125" defaultRowHeight="15" x14ac:dyDescent="0.25"/>
  <sheetData>
    <row r="1" spans="1:6" x14ac:dyDescent="0.25">
      <c r="A1" t="s">
        <v>0</v>
      </c>
      <c r="B1" t="s">
        <v>32</v>
      </c>
      <c r="C1" t="s">
        <v>33</v>
      </c>
      <c r="D1" t="s">
        <v>84</v>
      </c>
      <c r="E1" t="s">
        <v>34</v>
      </c>
      <c r="F1" t="s">
        <v>85</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heetViews>
  <sheetFormatPr defaultColWidth="11.42578125" defaultRowHeight="15" x14ac:dyDescent="0.25"/>
  <sheetData>
    <row r="1" spans="1:7" x14ac:dyDescent="0.25">
      <c r="A1" t="s">
        <v>0</v>
      </c>
      <c r="B1" t="s">
        <v>86</v>
      </c>
      <c r="C1" t="s">
        <v>9</v>
      </c>
      <c r="D1" t="s">
        <v>10</v>
      </c>
      <c r="E1" t="s">
        <v>11</v>
      </c>
      <c r="F1" t="s">
        <v>87</v>
      </c>
      <c r="G1" t="s">
        <v>88</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heetViews>
  <sheetFormatPr defaultColWidth="11.42578125" defaultRowHeight="15" x14ac:dyDescent="0.25"/>
  <sheetData>
    <row r="1" spans="1:11" x14ac:dyDescent="0.25">
      <c r="A1" t="s">
        <v>0</v>
      </c>
      <c r="B1" t="s">
        <v>12</v>
      </c>
      <c r="C1" t="s">
        <v>89</v>
      </c>
      <c r="D1" t="s">
        <v>90</v>
      </c>
      <c r="E1" t="s">
        <v>91</v>
      </c>
      <c r="F1" t="s">
        <v>92</v>
      </c>
      <c r="G1" t="s">
        <v>93</v>
      </c>
      <c r="H1" t="s">
        <v>94</v>
      </c>
      <c r="I1" t="s">
        <v>95</v>
      </c>
      <c r="J1" t="s">
        <v>96</v>
      </c>
      <c r="K1" t="s">
        <v>97</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
  <sheetViews>
    <sheetView workbookViewId="0"/>
  </sheetViews>
  <sheetFormatPr defaultColWidth="11.42578125" defaultRowHeight="15" x14ac:dyDescent="0.25"/>
  <sheetData>
    <row r="1" spans="1:19" x14ac:dyDescent="0.25">
      <c r="A1" t="s">
        <v>0</v>
      </c>
      <c r="B1" t="s">
        <v>12</v>
      </c>
      <c r="C1" t="s">
        <v>13</v>
      </c>
      <c r="D1" t="s">
        <v>98</v>
      </c>
      <c r="E1" t="s">
        <v>99</v>
      </c>
      <c r="F1" t="s">
        <v>14</v>
      </c>
      <c r="G1" t="s">
        <v>15</v>
      </c>
      <c r="H1" t="s">
        <v>16</v>
      </c>
      <c r="I1" t="s">
        <v>17</v>
      </c>
      <c r="J1" t="s">
        <v>18</v>
      </c>
      <c r="K1" t="s">
        <v>19</v>
      </c>
      <c r="L1" t="s">
        <v>20</v>
      </c>
      <c r="M1" t="s">
        <v>100</v>
      </c>
      <c r="N1" t="s">
        <v>101</v>
      </c>
      <c r="O1" t="s">
        <v>102</v>
      </c>
      <c r="P1" t="s">
        <v>21</v>
      </c>
      <c r="Q1" t="s">
        <v>103</v>
      </c>
      <c r="R1" t="s">
        <v>22</v>
      </c>
      <c r="S1" t="s">
        <v>104</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heetViews>
  <sheetFormatPr defaultColWidth="11.42578125" defaultRowHeight="15" x14ac:dyDescent="0.25"/>
  <sheetData>
    <row r="1" spans="1:7" x14ac:dyDescent="0.25">
      <c r="A1" t="s">
        <v>0</v>
      </c>
      <c r="B1" t="s">
        <v>105</v>
      </c>
      <c r="C1" t="s">
        <v>106</v>
      </c>
      <c r="D1" t="s">
        <v>107</v>
      </c>
      <c r="E1" t="s">
        <v>108</v>
      </c>
      <c r="F1" t="s">
        <v>109</v>
      </c>
      <c r="G1" t="s">
        <v>110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heetViews>
  <sheetFormatPr defaultColWidth="11.42578125" defaultRowHeight="15" x14ac:dyDescent="0.25"/>
  <sheetData>
    <row r="1" spans="1:7" x14ac:dyDescent="0.25">
      <c r="A1" t="s">
        <v>0</v>
      </c>
      <c r="B1" t="s">
        <v>39</v>
      </c>
      <c r="C1" t="s">
        <v>40</v>
      </c>
      <c r="D1" t="s">
        <v>41</v>
      </c>
      <c r="E1" t="s">
        <v>42</v>
      </c>
      <c r="F1" t="s">
        <v>43</v>
      </c>
      <c r="G1" t="s">
        <v>44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row r="1" spans="1:1" x14ac:dyDescent="0.25">
      <c r="A1" t="s">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workbookViewId="0"/>
  </sheetViews>
  <sheetFormatPr defaultColWidth="11.42578125" defaultRowHeight="15" x14ac:dyDescent="0.25"/>
  <sheetData>
    <row r="1" spans="1:10" x14ac:dyDescent="0.25">
      <c r="A1" t="s">
        <v>0</v>
      </c>
      <c r="B1" t="s">
        <v>45</v>
      </c>
      <c r="C1" t="s">
        <v>23</v>
      </c>
      <c r="D1" t="s">
        <v>24</v>
      </c>
      <c r="E1" t="s">
        <v>25</v>
      </c>
      <c r="F1" t="s">
        <v>26</v>
      </c>
      <c r="G1" t="s">
        <v>46</v>
      </c>
      <c r="H1" t="s">
        <v>27</v>
      </c>
      <c r="I1" t="s">
        <v>28</v>
      </c>
      <c r="J1" t="s">
        <v>47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heetViews>
  <sheetFormatPr defaultColWidth="11.42578125" defaultRowHeight="15" x14ac:dyDescent="0.25"/>
  <sheetData>
    <row r="1" spans="1:7" x14ac:dyDescent="0.25">
      <c r="A1" t="s">
        <v>0</v>
      </c>
      <c r="B1" t="s">
        <v>48</v>
      </c>
      <c r="C1" t="s">
        <v>49</v>
      </c>
      <c r="D1" t="s">
        <v>50</v>
      </c>
      <c r="E1" t="s">
        <v>51</v>
      </c>
      <c r="F1" t="s">
        <v>52</v>
      </c>
      <c r="G1" t="s">
        <v>53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row r="1" spans="1:1" x14ac:dyDescent="0.25">
      <c r="A1" t="s">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row r="1" spans="1:1" x14ac:dyDescent="0.25">
      <c r="A1" t="s">
        <v>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heetViews>
  <sheetFormatPr defaultColWidth="11.42578125" defaultRowHeight="15" x14ac:dyDescent="0.25"/>
  <sheetData>
    <row r="1" spans="1:11" x14ac:dyDescent="0.25">
      <c r="A1" t="s">
        <v>0</v>
      </c>
      <c r="B1" t="s">
        <v>29</v>
      </c>
      <c r="C1" t="s">
        <v>54</v>
      </c>
      <c r="D1" t="s">
        <v>55</v>
      </c>
      <c r="E1" t="s">
        <v>56</v>
      </c>
      <c r="F1" t="s">
        <v>57</v>
      </c>
      <c r="G1" t="s">
        <v>58</v>
      </c>
      <c r="H1" t="s">
        <v>59</v>
      </c>
      <c r="I1" t="s">
        <v>60</v>
      </c>
      <c r="J1" t="s">
        <v>61</v>
      </c>
      <c r="K1" t="s">
        <v>62</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
  <sheetViews>
    <sheetView workbookViewId="0"/>
  </sheetViews>
  <sheetFormatPr defaultColWidth="11.42578125" defaultRowHeight="15" x14ac:dyDescent="0.25"/>
  <sheetData>
    <row r="1" spans="1:19" x14ac:dyDescent="0.25">
      <c r="A1" t="s">
        <v>0</v>
      </c>
      <c r="B1" t="s">
        <v>29</v>
      </c>
      <c r="C1" t="s">
        <v>30</v>
      </c>
      <c r="D1" t="s">
        <v>31</v>
      </c>
      <c r="E1" t="s">
        <v>63</v>
      </c>
      <c r="F1" t="s">
        <v>64</v>
      </c>
      <c r="G1" t="s">
        <v>65</v>
      </c>
      <c r="H1" t="s">
        <v>66</v>
      </c>
      <c r="I1" t="s">
        <v>67</v>
      </c>
      <c r="J1" t="s">
        <v>68</v>
      </c>
      <c r="K1" t="s">
        <v>69</v>
      </c>
      <c r="L1" t="s">
        <v>70</v>
      </c>
      <c r="M1" t="s">
        <v>71</v>
      </c>
      <c r="N1" t="s">
        <v>72</v>
      </c>
      <c r="O1" t="s">
        <v>73</v>
      </c>
      <c r="P1" t="s">
        <v>74</v>
      </c>
      <c r="Q1" t="s">
        <v>75</v>
      </c>
      <c r="R1" t="s">
        <v>76</v>
      </c>
      <c r="S1" t="s">
        <v>77</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grants</vt:lpstr>
      <vt:lpstr>actualDates</vt:lpstr>
      <vt:lpstr>applicationTransaction</vt:lpstr>
      <vt:lpstr>beneficiaryLocation</vt:lpstr>
      <vt:lpstr>classifications</vt:lpstr>
      <vt:lpstr>commitmentTransaction</vt:lpstr>
      <vt:lpstr>disbursementTransaction</vt:lpstr>
      <vt:lpstr>fun_location</vt:lpstr>
      <vt:lpstr>fundingOrganization</vt:lpstr>
      <vt:lpstr>fundingType</vt:lpstr>
      <vt:lpstr>grantProgramme</vt:lpstr>
      <vt:lpstr>plannedDates</vt:lpstr>
      <vt:lpstr>rec_location</vt:lpstr>
      <vt:lpstr>recipientOrganization</vt:lpstr>
      <vt:lpstr>relatedDocument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guest</cp:lastModifiedBy>
  <cp:revision/>
  <dcterms:created xsi:type="dcterms:W3CDTF">2017-06-15T10:00:08Z</dcterms:created>
  <dcterms:modified xsi:type="dcterms:W3CDTF">2017-07-20T10:53:30Z</dcterms:modified>
  <cp:category/>
  <dc:identifier/>
  <cp:contentStatus/>
  <dc:language/>
  <cp:version/>
</cp:coreProperties>
</file>